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fnogec.sharepoint.com/sites/pole-eco-gestion/Documents partages/General/Activité des établissements/Activités annexes- Périscolaire/Restauration scolaire/Egalim/"/>
    </mc:Choice>
  </mc:AlternateContent>
  <xr:revisionPtr revIDLastSave="870" documentId="114_{9298D31B-737E-46E7-B837-B16D6DC2D61B}" xr6:coauthVersionLast="47" xr6:coauthVersionMax="47" xr10:uidLastSave="{312D25EF-FCD9-4592-B548-51B97F45C1CB}"/>
  <bookViews>
    <workbookView xWindow="-98" yWindow="-98" windowWidth="20715" windowHeight="13276" tabRatio="900" xr2:uid="{00000000-000D-0000-FFFF-FFFF00000000}"/>
  </bookViews>
  <sheets>
    <sheet name="Annexe 1. Engagements produits" sheetId="13" r:id="rId1"/>
    <sheet name="Annexe 2. Suivi engag produits" sheetId="14" r:id="rId2"/>
    <sheet name="T1" sheetId="15" r:id="rId3"/>
    <sheet name="T2" sheetId="16" r:id="rId4"/>
    <sheet name="T3" sheetId="17" r:id="rId5"/>
    <sheet name="T4" sheetId="18" r:id="rId6"/>
    <sheet name="Recap année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9" l="1"/>
  <c r="I13" i="19"/>
  <c r="J17" i="18"/>
  <c r="D17" i="15"/>
  <c r="J12" i="19"/>
  <c r="I11" i="19"/>
  <c r="I10" i="19"/>
  <c r="I9" i="19"/>
  <c r="I8" i="19"/>
  <c r="I7" i="19"/>
  <c r="I6" i="19"/>
  <c r="I5" i="19"/>
  <c r="I12" i="19" s="1"/>
  <c r="I31" i="13"/>
  <c r="I14" i="18"/>
  <c r="I14" i="17"/>
  <c r="I15" i="17" s="1"/>
  <c r="I17" i="17" s="1"/>
  <c r="J14" i="17"/>
  <c r="J15" i="17" s="1"/>
  <c r="J17" i="17" s="1"/>
  <c r="I14" i="16"/>
  <c r="I14" i="15"/>
  <c r="J11" i="19"/>
  <c r="H11" i="19"/>
  <c r="G11" i="19"/>
  <c r="F11" i="19"/>
  <c r="E11" i="19"/>
  <c r="D11" i="19"/>
  <c r="C11" i="19"/>
  <c r="J10" i="19"/>
  <c r="H10" i="19"/>
  <c r="G10" i="19"/>
  <c r="F10" i="19"/>
  <c r="E10" i="19"/>
  <c r="D10" i="19"/>
  <c r="C10" i="19"/>
  <c r="J9" i="19"/>
  <c r="H9" i="19"/>
  <c r="G9" i="19"/>
  <c r="F9" i="19"/>
  <c r="E9" i="19"/>
  <c r="D9" i="19"/>
  <c r="C9" i="19"/>
  <c r="J8" i="19"/>
  <c r="H8" i="19"/>
  <c r="G8" i="19"/>
  <c r="F8" i="19"/>
  <c r="E8" i="19"/>
  <c r="D8" i="19"/>
  <c r="C8" i="19"/>
  <c r="J7" i="19"/>
  <c r="H7" i="19"/>
  <c r="G7" i="19"/>
  <c r="F7" i="19"/>
  <c r="E7" i="19"/>
  <c r="D7" i="19"/>
  <c r="C7" i="19"/>
  <c r="J6" i="19"/>
  <c r="H6" i="19"/>
  <c r="G6" i="19"/>
  <c r="F6" i="19"/>
  <c r="E6" i="19"/>
  <c r="D6" i="19"/>
  <c r="C6" i="19"/>
  <c r="J5" i="19"/>
  <c r="H5" i="19"/>
  <c r="H12" i="19" s="1"/>
  <c r="G5" i="19"/>
  <c r="G12" i="19" s="1"/>
  <c r="F5" i="19"/>
  <c r="E5" i="19"/>
  <c r="D5" i="19"/>
  <c r="C5" i="19"/>
  <c r="J14" i="18"/>
  <c r="H14" i="18"/>
  <c r="G14" i="18"/>
  <c r="F14" i="18"/>
  <c r="E14" i="18"/>
  <c r="D14" i="18"/>
  <c r="C14" i="18"/>
  <c r="H14" i="17"/>
  <c r="H15" i="17" s="1"/>
  <c r="H17" i="17" s="1"/>
  <c r="G14" i="17"/>
  <c r="G15" i="17" s="1"/>
  <c r="G17" i="17" s="1"/>
  <c r="F14" i="17"/>
  <c r="F15" i="17" s="1"/>
  <c r="F17" i="17" s="1"/>
  <c r="E14" i="17"/>
  <c r="E15" i="17" s="1"/>
  <c r="E17" i="17" s="1"/>
  <c r="D14" i="17"/>
  <c r="D15" i="17" s="1"/>
  <c r="D17" i="17" s="1"/>
  <c r="C14" i="17"/>
  <c r="D14" i="16"/>
  <c r="C14" i="16"/>
  <c r="J14" i="16"/>
  <c r="H14" i="16"/>
  <c r="G14" i="16"/>
  <c r="F14" i="16"/>
  <c r="E14" i="16"/>
  <c r="C14" i="15"/>
  <c r="D14" i="15"/>
  <c r="J14" i="15"/>
  <c r="H14" i="15"/>
  <c r="G14" i="15"/>
  <c r="F14" i="15"/>
  <c r="E14" i="15"/>
  <c r="I15" i="16" l="1"/>
  <c r="I17" i="16" s="1"/>
  <c r="F12" i="19"/>
  <c r="I15" i="15"/>
  <c r="I17" i="15" s="1"/>
  <c r="H15" i="18"/>
  <c r="H17" i="18" s="1"/>
  <c r="I15" i="18"/>
  <c r="I17" i="18" s="1"/>
  <c r="E15" i="18"/>
  <c r="E17" i="18" s="1"/>
  <c r="F15" i="18"/>
  <c r="F17" i="18" s="1"/>
  <c r="G15" i="18"/>
  <c r="G17" i="18" s="1"/>
  <c r="H15" i="16"/>
  <c r="H17" i="16" s="1"/>
  <c r="J15" i="18"/>
  <c r="D15" i="18"/>
  <c r="D17" i="18" s="1"/>
  <c r="C12" i="19"/>
  <c r="H13" i="19" s="1"/>
  <c r="D12" i="19"/>
  <c r="E12" i="19"/>
  <c r="D15" i="16"/>
  <c r="D17" i="16" s="1"/>
  <c r="E15" i="16"/>
  <c r="E17" i="16" s="1"/>
  <c r="F15" i="16"/>
  <c r="F17" i="16" s="1"/>
  <c r="J15" i="16"/>
  <c r="J17" i="16" s="1"/>
  <c r="G15" i="16"/>
  <c r="G17" i="16" s="1"/>
  <c r="J15" i="15"/>
  <c r="J17" i="15" s="1"/>
  <c r="E15" i="15"/>
  <c r="E17" i="15" s="1"/>
  <c r="G15" i="15"/>
  <c r="G17" i="15" s="1"/>
  <c r="H15" i="15"/>
  <c r="H17" i="15" s="1"/>
  <c r="D15" i="15"/>
  <c r="F15" i="15"/>
  <c r="F17" i="15" s="1"/>
  <c r="G13" i="19" l="1"/>
  <c r="D15" i="19" s="1"/>
  <c r="F13" i="19"/>
  <c r="E13" i="19"/>
</calcChain>
</file>

<file path=xl/sharedStrings.xml><?xml version="1.0" encoding="utf-8"?>
<sst xmlns="http://schemas.openxmlformats.org/spreadsheetml/2006/main" count="169" uniqueCount="60">
  <si>
    <t>Yaourt</t>
  </si>
  <si>
    <t xml:space="preserve">Produits Frais </t>
  </si>
  <si>
    <t>Produits Bios (2)</t>
  </si>
  <si>
    <t>Crudités</t>
  </si>
  <si>
    <t>Charcuterie</t>
  </si>
  <si>
    <t>Bœuf</t>
  </si>
  <si>
    <t>Veau</t>
  </si>
  <si>
    <t>Agneau</t>
  </si>
  <si>
    <t>Volailles</t>
  </si>
  <si>
    <t>Porc</t>
  </si>
  <si>
    <t>Poissons</t>
  </si>
  <si>
    <t>Plats charcutiers</t>
  </si>
  <si>
    <t xml:space="preserve">Féculents </t>
  </si>
  <si>
    <t>Légumes secs</t>
  </si>
  <si>
    <t>Pomme de terre</t>
  </si>
  <si>
    <t xml:space="preserve">Légumes verts </t>
  </si>
  <si>
    <t>Fromage</t>
  </si>
  <si>
    <t xml:space="preserve">Crème Dessert </t>
  </si>
  <si>
    <t>Fruits Crus</t>
  </si>
  <si>
    <t>Fruits Cuits</t>
  </si>
  <si>
    <t>Compotes</t>
  </si>
  <si>
    <t>Patisseries</t>
  </si>
  <si>
    <t xml:space="preserve">Pain </t>
  </si>
  <si>
    <t>Pdts à faible impact env.(1)</t>
  </si>
  <si>
    <t>(1) Produits locaux &lt;150 kms</t>
  </si>
  <si>
    <t>Typologie des denrées alimentaires</t>
  </si>
  <si>
    <t>Produits Bleu Blanc Cœur (4)</t>
  </si>
  <si>
    <t>Engagements produits en %</t>
  </si>
  <si>
    <t>(4) Produits éligibles Egalim au titre de leur moindre coût des externalités environnementales</t>
  </si>
  <si>
    <t>(5) Plats cuisinés ou transformés sur place à partir de produits frais ou bruts ou de produits traditionnels de cuisine (huile, beurre, pain...)</t>
  </si>
  <si>
    <t>Fait Maison (5)</t>
  </si>
  <si>
    <t>Conformité Egalim</t>
  </si>
  <si>
    <t>Dépenses trimestrielles</t>
  </si>
  <si>
    <t>Total (en valeur d'achat)</t>
  </si>
  <si>
    <t>Respect des engagements contractuels</t>
  </si>
  <si>
    <t>Viandes</t>
  </si>
  <si>
    <t>Respect de la loi Egalim</t>
  </si>
  <si>
    <t>Total (en % du volume d'achat)</t>
  </si>
  <si>
    <t>Légumes/crudités</t>
  </si>
  <si>
    <t>Beurre, créme, lait, œufs</t>
  </si>
  <si>
    <t>Autre</t>
  </si>
  <si>
    <t>Féculents</t>
  </si>
  <si>
    <t>Fruits</t>
  </si>
  <si>
    <t>Suivi des engagements produits - Trimestre 1</t>
  </si>
  <si>
    <t>Suivi des engagements produits - Trimestre 2</t>
  </si>
  <si>
    <t>Suivi des engagements qualité - Trimestre 3</t>
  </si>
  <si>
    <t>Suivi des engagements qualité - Trimestre 4</t>
  </si>
  <si>
    <t>Suivi des engagements qualité - Récapitulatif annuel</t>
  </si>
  <si>
    <r>
      <t xml:space="preserve">La société indique dans ce tableau </t>
    </r>
    <r>
      <rPr>
        <i/>
        <u/>
        <sz val="11"/>
        <color theme="1"/>
        <rFont val="akingBad"/>
      </rPr>
      <t>le montant des achats de denrées alimentaires (en €HT)</t>
    </r>
    <r>
      <rPr>
        <i/>
        <sz val="11"/>
        <color theme="1"/>
        <rFont val="akingBad"/>
      </rPr>
      <t>, permettant de contrôler son engagement en % de volume d'achats</t>
    </r>
  </si>
  <si>
    <r>
      <t xml:space="preserve">La société indique dans ce tableau son engagement </t>
    </r>
    <r>
      <rPr>
        <i/>
        <u/>
        <sz val="11"/>
        <color theme="1"/>
        <rFont val="akingBad"/>
      </rPr>
      <t>en % de volume d'achats</t>
    </r>
    <r>
      <rPr>
        <i/>
        <sz val="11"/>
        <color theme="1"/>
        <rFont val="akingBad"/>
      </rPr>
      <t xml:space="preserve"> pour chaque ligne de produit utilisé et de manière globale.</t>
    </r>
  </si>
  <si>
    <t>Poisson MSC</t>
  </si>
  <si>
    <t>(2) Produits issus de l'agriculture biologique</t>
  </si>
  <si>
    <t>(3) Label rouge, produits HVE (haute valeur environnementale), IGP (indication géofraphique protégée), AOC, AOP, STG (spécialité traditionnelle garantie), produits de la ferme et écolabel pêche durable</t>
  </si>
  <si>
    <t>Œufs</t>
  </si>
  <si>
    <t>Produits SIQO Egalim (3)</t>
  </si>
  <si>
    <t>(2) Produits issus de l'agriculture biologique en France ou en Europe</t>
  </si>
  <si>
    <r>
      <t xml:space="preserve">La société indique dans ce tableau son engagement </t>
    </r>
    <r>
      <rPr>
        <i/>
        <u/>
        <sz val="11"/>
        <color theme="1"/>
        <rFont val="akingBad"/>
      </rPr>
      <t>en % de volume d'achats</t>
    </r>
    <r>
      <rPr>
        <i/>
        <sz val="11"/>
        <color theme="1"/>
        <rFont val="akingBad"/>
      </rPr>
      <t xml:space="preserve"> pour chaque ligne de produit utilisé et de manière globale. 
Ce tableau est rempli à titre indicatif. Seul les engagements ligne 29 sont contractuels.</t>
    </r>
  </si>
  <si>
    <t>Autres</t>
  </si>
  <si>
    <t>Engagements en % du volume d'achats total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</si>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</sst>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18">
    <font>
      <sz val="11"/>
      <color theme="1"/>
      <name val="akingBad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kingBad"/>
    </font>
    <font>
      <sz val="10"/>
      <name val="Arial"/>
      <family val="2"/>
    </font>
    <font>
      <sz val="10"/>
      <name val="Courier"/>
    </font>
    <font>
      <i/>
      <sz val="11"/>
      <color theme="1"/>
      <name val="Calibri"/>
      <family val="2"/>
      <scheme val="minor"/>
    </font>
    <font>
      <sz val="11"/>
      <color theme="1"/>
      <name val="akingBad"/>
      <family val="2"/>
    </font>
    <font>
      <b/>
      <sz val="11"/>
      <color theme="1"/>
      <name val="Calibri"/>
      <family val="2"/>
      <scheme val="minor"/>
    </font>
    <font>
      <sz val="11"/>
      <color theme="0"/>
      <name val="akingBad"/>
      <family val="2"/>
    </font>
    <font>
      <i/>
      <sz val="11"/>
      <color theme="1"/>
      <name val="akingBad"/>
    </font>
    <font>
      <b/>
      <sz val="11"/>
      <color rgb="FFFF0000"/>
      <name val="Calibri"/>
      <family val="2"/>
      <scheme val="minor"/>
    </font>
    <font>
      <i/>
      <u/>
      <sz val="11"/>
      <color theme="1"/>
      <name val="akingBa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0E66"/>
        <bgColor indexed="64"/>
      </patternFill>
    </fill>
    <fill>
      <patternFill patternType="solid">
        <fgColor rgb="FF5692C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9" fillId="0" borderId="0"/>
    <xf numFmtId="44" fontId="9" fillId="0" borderId="0" applyFont="0" applyFill="0" applyBorder="0" applyAlignment="0" applyProtection="0"/>
    <xf numFmtId="0" fontId="10" fillId="0" borderId="0"/>
    <xf numFmtId="0" fontId="9" fillId="0" borderId="0"/>
    <xf numFmtId="9" fontId="1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5" applyNumberFormat="1" applyFont="1"/>
    <xf numFmtId="0" fontId="0" fillId="2" borderId="0" xfId="0" applyFill="1"/>
    <xf numFmtId="0" fontId="11" fillId="2" borderId="0" xfId="0" applyFont="1" applyFill="1"/>
    <xf numFmtId="0" fontId="11" fillId="2" borderId="0" xfId="0" applyFont="1" applyFill="1" applyBorder="1"/>
    <xf numFmtId="0" fontId="8" fillId="2" borderId="0" xfId="0" applyFont="1" applyFill="1" applyAlignment="1">
      <alignment horizontal="center"/>
    </xf>
    <xf numFmtId="0" fontId="14" fillId="4" borderId="0" xfId="0" applyFont="1" applyFill="1"/>
    <xf numFmtId="0" fontId="7" fillId="2" borderId="0" xfId="0" applyFont="1" applyFill="1" applyBorder="1"/>
    <xf numFmtId="0" fontId="7" fillId="5" borderId="1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7" fillId="2" borderId="2" xfId="0" applyFont="1" applyFill="1" applyBorder="1"/>
    <xf numFmtId="0" fontId="6" fillId="2" borderId="3" xfId="0" applyFont="1" applyFill="1" applyBorder="1"/>
    <xf numFmtId="0" fontId="7" fillId="2" borderId="3" xfId="0" applyFont="1" applyFill="1" applyBorder="1"/>
    <xf numFmtId="0" fontId="4" fillId="5" borderId="1" xfId="0" applyFont="1" applyFill="1" applyBorder="1" applyAlignment="1">
      <alignment horizontal="center" wrapText="1"/>
    </xf>
    <xf numFmtId="0" fontId="13" fillId="2" borderId="0" xfId="0" applyFont="1" applyFill="1" applyBorder="1"/>
    <xf numFmtId="0" fontId="13" fillId="2" borderId="1" xfId="0" applyFont="1" applyFill="1" applyBorder="1"/>
    <xf numFmtId="164" fontId="7" fillId="2" borderId="3" xfId="5" applyNumberFormat="1" applyFont="1" applyFill="1" applyBorder="1"/>
    <xf numFmtId="164" fontId="0" fillId="3" borderId="3" xfId="5" applyNumberFormat="1" applyFont="1" applyFill="1" applyBorder="1"/>
    <xf numFmtId="164" fontId="0" fillId="0" borderId="3" xfId="5" applyNumberFormat="1" applyFont="1" applyBorder="1"/>
    <xf numFmtId="164" fontId="7" fillId="2" borderId="2" xfId="5" applyNumberFormat="1" applyFont="1" applyFill="1" applyBorder="1"/>
    <xf numFmtId="164" fontId="0" fillId="3" borderId="2" xfId="5" applyNumberFormat="1" applyFont="1" applyFill="1" applyBorder="1"/>
    <xf numFmtId="164" fontId="7" fillId="2" borderId="0" xfId="5" applyNumberFormat="1" applyFont="1" applyFill="1" applyBorder="1"/>
    <xf numFmtId="164" fontId="0" fillId="3" borderId="0" xfId="5" applyNumberFormat="1" applyFont="1" applyFill="1" applyBorder="1"/>
    <xf numFmtId="164" fontId="0" fillId="0" borderId="0" xfId="5" applyNumberFormat="1" applyFont="1" applyBorder="1"/>
    <xf numFmtId="164" fontId="13" fillId="2" borderId="1" xfId="5" applyNumberFormat="1" applyFont="1" applyFill="1" applyBorder="1"/>
    <xf numFmtId="164" fontId="7" fillId="3" borderId="2" xfId="5" applyNumberFormat="1" applyFont="1" applyFill="1" applyBorder="1"/>
    <xf numFmtId="164" fontId="7" fillId="3" borderId="0" xfId="5" applyNumberFormat="1" applyFont="1" applyFill="1" applyBorder="1"/>
    <xf numFmtId="0" fontId="15" fillId="2" borderId="0" xfId="0" applyFont="1" applyFill="1" applyAlignment="1">
      <alignment horizontal="left"/>
    </xf>
    <xf numFmtId="0" fontId="16" fillId="6" borderId="0" xfId="0" applyFont="1" applyFill="1" applyBorder="1"/>
    <xf numFmtId="0" fontId="3" fillId="2" borderId="0" xfId="0" applyFont="1" applyFill="1" applyBorder="1"/>
    <xf numFmtId="3" fontId="7" fillId="2" borderId="0" xfId="0" applyNumberFormat="1" applyFont="1" applyFill="1" applyBorder="1"/>
    <xf numFmtId="3" fontId="7" fillId="2" borderId="0" xfId="5" applyNumberFormat="1" applyFont="1" applyFill="1" applyBorder="1"/>
    <xf numFmtId="0" fontId="13" fillId="6" borderId="1" xfId="0" applyFont="1" applyFill="1" applyBorder="1"/>
    <xf numFmtId="3" fontId="13" fillId="6" borderId="1" xfId="0" applyNumberFormat="1" applyFont="1" applyFill="1" applyBorder="1"/>
    <xf numFmtId="0" fontId="14" fillId="0" borderId="0" xfId="0" applyFont="1"/>
    <xf numFmtId="0" fontId="14" fillId="2" borderId="0" xfId="0" applyFont="1" applyFill="1"/>
    <xf numFmtId="0" fontId="2" fillId="5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1" fontId="7" fillId="2" borderId="0" xfId="0" applyNumberFormat="1" applyFont="1" applyFill="1" applyBorder="1"/>
    <xf numFmtId="0" fontId="5" fillId="5" borderId="1" xfId="0" applyFont="1" applyFill="1" applyBorder="1"/>
    <xf numFmtId="0" fontId="3" fillId="5" borderId="1" xfId="0" applyFont="1" applyFill="1" applyBorder="1"/>
    <xf numFmtId="164" fontId="13" fillId="6" borderId="1" xfId="5" applyNumberFormat="1" applyFont="1" applyFill="1" applyBorder="1"/>
    <xf numFmtId="0" fontId="16" fillId="6" borderId="0" xfId="0" applyFont="1" applyFill="1" applyBorder="1" applyAlignment="1">
      <alignment horizontal="right"/>
    </xf>
    <xf numFmtId="0" fontId="1" fillId="2" borderId="0" xfId="0" applyFont="1" applyFill="1" applyBorder="1"/>
    <xf numFmtId="0" fontId="16" fillId="6" borderId="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15" fillId="2" borderId="0" xfId="0" applyFont="1" applyFill="1" applyAlignment="1">
      <alignment horizontal="left" wrapText="1"/>
    </xf>
  </cellXfs>
  <cellStyles count="6">
    <cellStyle name="Euro" xfId="2" xr:uid="{00000000-0005-0000-0000-000000000000}"/>
    <cellStyle name="Non défini" xfId="3" xr:uid="{00000000-0005-0000-0000-000001000000}"/>
    <cellStyle name="Normal" xfId="0" builtinId="0"/>
    <cellStyle name="Normal 2" xfId="4" xr:uid="{00000000-0005-0000-0000-000003000000}"/>
    <cellStyle name="Normal 3" xfId="1" xr:uid="{00000000-0005-0000-0000-000004000000}"/>
    <cellStyle name="Pourcentage" xfId="5" builtinId="5"/>
  </cellStyles>
  <dxfs count="0"/>
  <tableStyles count="0" defaultTableStyle="TableStyleMedium2" defaultPivotStyle="PivotStyleLight16"/>
  <colors>
    <mruColors>
      <color rgb="FFEC0E66"/>
      <color rgb="FF5692C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876048</xdr:colOff>
      <xdr:row>36</xdr:row>
      <xdr:rowOff>125852</xdr:rowOff>
    </xdr:from>
    <xdr:to>
      <xdr:col>3</xdr:col>
      <xdr:colOff>43438</xdr:colOff>
      <xdr:row>39</xdr:row>
      <xdr:rowOff>100918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2766535-95A1-4BB4-8B36-E3488186C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7700" y="6555227"/>
          <a:ext cx="635827" cy="496673"/>
        </a:xfrm>
        <a:prstGeom prst="rect">
          <a:avLst/>
        </a:prstGeom>
      </xdr:spPr>
    </xdr:pic>
    <xdr:clientData/>
  </xdr:twoCellAnchor>
  <xdr:twoCellAnchor editAs="oneCell">
    <xdr:from>
      <xdr:col>1</xdr:col>
      <xdr:colOff>1007162</xdr:colOff>
      <xdr:row>36</xdr:row>
      <xdr:rowOff>155333</xdr:rowOff>
    </xdr:from>
    <xdr:to>
      <xdr:col>1</xdr:col>
      <xdr:colOff>1773156</xdr:colOff>
      <xdr:row>39</xdr:row>
      <xdr:rowOff>71437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9E6C7E21-0179-41EF-B562-F6F55CC7D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7251" y="6584708"/>
          <a:ext cx="765994" cy="437711"/>
        </a:xfrm>
        <a:prstGeom prst="rect">
          <a:avLst/>
        </a:prstGeom>
      </xdr:spPr>
    </xdr:pic>
    <xdr:clientData/>
  </xdr:twoCellAnchor>
  <xdr:twoCellAnchor editAs="oneCell">
    <xdr:from>
      <xdr:col>1</xdr:col>
      <xdr:colOff>2170078</xdr:colOff>
      <xdr:row>36</xdr:row>
      <xdr:rowOff>135486</xdr:rowOff>
    </xdr:from>
    <xdr:to>
      <xdr:col>2</xdr:col>
      <xdr:colOff>310424</xdr:colOff>
      <xdr:row>39</xdr:row>
      <xdr:rowOff>91284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B37D34EB-E06E-4274-9404-E8C4EC9A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0167" y="6564861"/>
          <a:ext cx="481909" cy="4774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288430</xdr:colOff>
      <xdr:row>36</xdr:row>
      <xdr:rowOff>52719</xdr:rowOff>
    </xdr:from>
    <xdr:to>
      <xdr:col>1</xdr:col>
      <xdr:colOff>831355</xdr:colOff>
      <xdr:row>40</xdr:row>
      <xdr:rowOff>3960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48D667-87F0-4CD3-A964-38F20C5E8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8519" y="6482094"/>
          <a:ext cx="542925" cy="642938"/>
        </a:xfrm>
        <a:prstGeom prst="rect">
          <a:avLst/>
        </a:prstGeom>
      </xdr:spPr>
    </xdr:pic>
    <xdr:clientData/>
  </xdr:twoCellAnchor>
  <xdr:twoCellAnchor editAs="oneCell">
    <xdr:from>
      <xdr:col>3</xdr:col>
      <xdr:colOff>881243</xdr:colOff>
      <xdr:row>36</xdr:row>
      <xdr:rowOff>81801</xdr:rowOff>
    </xdr:from>
    <xdr:to>
      <xdr:col>4</xdr:col>
      <xdr:colOff>95953</xdr:colOff>
      <xdr:row>39</xdr:row>
      <xdr:rowOff>144969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FCA44E0-24C9-4EC1-8C45-276C3DB8B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61332" y="6511176"/>
          <a:ext cx="683148" cy="584775"/>
        </a:xfrm>
        <a:prstGeom prst="rect">
          <a:avLst/>
        </a:prstGeom>
      </xdr:spPr>
    </xdr:pic>
    <xdr:clientData/>
  </xdr:twoCellAnchor>
  <xdr:twoCellAnchor editAs="oneCell">
    <xdr:from>
      <xdr:col>3</xdr:col>
      <xdr:colOff>265424</xdr:colOff>
      <xdr:row>36</xdr:row>
      <xdr:rowOff>78913</xdr:rowOff>
    </xdr:from>
    <xdr:to>
      <xdr:col>3</xdr:col>
      <xdr:colOff>827399</xdr:colOff>
      <xdr:row>39</xdr:row>
      <xdr:rowOff>147856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2BFC7EC-200C-42FD-976B-1A8911A07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45513" y="6508288"/>
          <a:ext cx="561975" cy="590550"/>
        </a:xfrm>
        <a:prstGeom prst="rect">
          <a:avLst/>
        </a:prstGeom>
      </xdr:spPr>
    </xdr:pic>
    <xdr:clientData/>
  </xdr:twoCellAnchor>
  <xdr:twoCellAnchor editAs="oneCell">
    <xdr:from>
      <xdr:col>4</xdr:col>
      <xdr:colOff>178145</xdr:colOff>
      <xdr:row>36</xdr:row>
      <xdr:rowOff>78913</xdr:rowOff>
    </xdr:from>
    <xdr:to>
      <xdr:col>4</xdr:col>
      <xdr:colOff>750095</xdr:colOff>
      <xdr:row>39</xdr:row>
      <xdr:rowOff>147856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A3FAABE8-626A-458E-AC8F-D2F78FC8A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26672" y="6508288"/>
          <a:ext cx="571950" cy="590550"/>
        </a:xfrm>
        <a:prstGeom prst="rect">
          <a:avLst/>
        </a:prstGeom>
      </xdr:spPr>
    </xdr:pic>
    <xdr:clientData/>
  </xdr:twoCellAnchor>
  <xdr:twoCellAnchor editAs="oneCell">
    <xdr:from>
      <xdr:col>4</xdr:col>
      <xdr:colOff>834693</xdr:colOff>
      <xdr:row>37</xdr:row>
      <xdr:rowOff>60132</xdr:rowOff>
    </xdr:from>
    <xdr:to>
      <xdr:col>5</xdr:col>
      <xdr:colOff>406390</xdr:colOff>
      <xdr:row>38</xdr:row>
      <xdr:rowOff>155298</xdr:rowOff>
    </xdr:to>
    <xdr:pic>
      <xdr:nvPicPr>
        <xdr:cNvPr id="17" name="Image 16" descr="Une image contenant texte, arts de la table, vaisselle, assiette&#10;&#10;Description générée automatiquement">
          <a:extLst>
            <a:ext uri="{FF2B5EF4-FFF2-40B4-BE49-F238E27FC236}">
              <a16:creationId xmlns:a16="http://schemas.microsoft.com/office/drawing/2014/main" id="{F003B377-76BA-4BC6-A574-E0893466A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3220" y="6670936"/>
          <a:ext cx="1040134" cy="265255"/>
        </a:xfrm>
        <a:prstGeom prst="rect">
          <a:avLst/>
        </a:prstGeom>
      </xdr:spPr>
    </xdr:pic>
    <xdr:clientData/>
  </xdr:twoCellAnchor>
  <xdr:twoCellAnchor editAs="oneCell">
    <xdr:from>
      <xdr:col>3</xdr:col>
      <xdr:colOff>1012250</xdr:colOff>
      <xdr:row>31</xdr:row>
      <xdr:rowOff>11340</xdr:rowOff>
    </xdr:from>
    <xdr:to>
      <xdr:col>3</xdr:col>
      <xdr:colOff>1444991</xdr:colOff>
      <xdr:row>33</xdr:row>
      <xdr:rowOff>155834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FE5DAF8B-FE6C-465B-86B9-08D8553BC9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992339" y="5669644"/>
          <a:ext cx="432741" cy="507351"/>
        </a:xfrm>
        <a:prstGeom prst="rect">
          <a:avLst/>
        </a:prstGeom>
      </xdr:spPr>
    </xdr:pic>
    <xdr:clientData/>
  </xdr:twoCellAnchor>
  <xdr:twoCellAnchor editAs="oneCell">
    <xdr:from>
      <xdr:col>3</xdr:col>
      <xdr:colOff>277814</xdr:colOff>
      <xdr:row>31</xdr:row>
      <xdr:rowOff>70353</xdr:rowOff>
    </xdr:from>
    <xdr:to>
      <xdr:col>3</xdr:col>
      <xdr:colOff>870460</xdr:colOff>
      <xdr:row>33</xdr:row>
      <xdr:rowOff>108159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id="{1436B180-B98B-4789-8CF0-368D6DDB1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257903" y="5728657"/>
          <a:ext cx="592646" cy="400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876048</xdr:colOff>
      <xdr:row>23</xdr:row>
      <xdr:rowOff>125852</xdr:rowOff>
    </xdr:from>
    <xdr:to>
      <xdr:col>3</xdr:col>
      <xdr:colOff>191075</xdr:colOff>
      <xdr:row>26</xdr:row>
      <xdr:rowOff>100918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6E16F796-46F6-4E30-9681-FEA7E9DD3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648" y="6540940"/>
          <a:ext cx="634240" cy="498941"/>
        </a:xfrm>
        <a:prstGeom prst="rect">
          <a:avLst/>
        </a:prstGeom>
      </xdr:spPr>
    </xdr:pic>
    <xdr:clientData/>
  </xdr:twoCellAnchor>
  <xdr:twoCellAnchor editAs="oneCell">
    <xdr:from>
      <xdr:col>1</xdr:col>
      <xdr:colOff>1007162</xdr:colOff>
      <xdr:row>23</xdr:row>
      <xdr:rowOff>155333</xdr:rowOff>
    </xdr:from>
    <xdr:to>
      <xdr:col>1</xdr:col>
      <xdr:colOff>1773156</xdr:colOff>
      <xdr:row>26</xdr:row>
      <xdr:rowOff>71437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id="{F6B6B005-ADE7-47BA-AD0E-D7F3BA977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612" y="6570421"/>
          <a:ext cx="765994" cy="439979"/>
        </a:xfrm>
        <a:prstGeom prst="rect">
          <a:avLst/>
        </a:prstGeom>
      </xdr:spPr>
    </xdr:pic>
    <xdr:clientData/>
  </xdr:twoCellAnchor>
  <xdr:twoCellAnchor editAs="oneCell">
    <xdr:from>
      <xdr:col>1</xdr:col>
      <xdr:colOff>2170078</xdr:colOff>
      <xdr:row>23</xdr:row>
      <xdr:rowOff>135486</xdr:rowOff>
    </xdr:from>
    <xdr:to>
      <xdr:col>2</xdr:col>
      <xdr:colOff>310424</xdr:colOff>
      <xdr:row>26</xdr:row>
      <xdr:rowOff>91284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115F4195-114C-447B-A62A-6D8E2519A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1528" y="6550574"/>
          <a:ext cx="483496" cy="479673"/>
        </a:xfrm>
        <a:prstGeom prst="rect">
          <a:avLst/>
        </a:prstGeom>
      </xdr:spPr>
    </xdr:pic>
    <xdr:clientData/>
  </xdr:twoCellAnchor>
  <xdr:twoCellAnchor editAs="oneCell">
    <xdr:from>
      <xdr:col>1</xdr:col>
      <xdr:colOff>288430</xdr:colOff>
      <xdr:row>23</xdr:row>
      <xdr:rowOff>52719</xdr:rowOff>
    </xdr:from>
    <xdr:to>
      <xdr:col>1</xdr:col>
      <xdr:colOff>831355</xdr:colOff>
      <xdr:row>27</xdr:row>
      <xdr:rowOff>558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51C93334-6396-42DB-8C0B-2EE278047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880" y="6467807"/>
          <a:ext cx="542925" cy="646567"/>
        </a:xfrm>
        <a:prstGeom prst="rect">
          <a:avLst/>
        </a:prstGeom>
      </xdr:spPr>
    </xdr:pic>
    <xdr:clientData/>
  </xdr:twoCellAnchor>
  <xdr:twoCellAnchor editAs="oneCell">
    <xdr:from>
      <xdr:col>3</xdr:col>
      <xdr:colOff>881243</xdr:colOff>
      <xdr:row>23</xdr:row>
      <xdr:rowOff>81801</xdr:rowOff>
    </xdr:from>
    <xdr:to>
      <xdr:col>4</xdr:col>
      <xdr:colOff>243591</xdr:colOff>
      <xdr:row>26</xdr:row>
      <xdr:rowOff>144969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F97B782D-7F02-405A-8783-B8ED434919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62693" y="6496889"/>
          <a:ext cx="681560" cy="587043"/>
        </a:xfrm>
        <a:prstGeom prst="rect">
          <a:avLst/>
        </a:prstGeom>
      </xdr:spPr>
    </xdr:pic>
    <xdr:clientData/>
  </xdr:twoCellAnchor>
  <xdr:twoCellAnchor editAs="oneCell">
    <xdr:from>
      <xdr:col>3</xdr:col>
      <xdr:colOff>265424</xdr:colOff>
      <xdr:row>23</xdr:row>
      <xdr:rowOff>78913</xdr:rowOff>
    </xdr:from>
    <xdr:to>
      <xdr:col>3</xdr:col>
      <xdr:colOff>827399</xdr:colOff>
      <xdr:row>26</xdr:row>
      <xdr:rowOff>147856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876D646A-C99A-4677-A3F1-2EC0C83E0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46874" y="6494001"/>
          <a:ext cx="561975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178145</xdr:colOff>
      <xdr:row>23</xdr:row>
      <xdr:rowOff>78913</xdr:rowOff>
    </xdr:from>
    <xdr:to>
      <xdr:col>4</xdr:col>
      <xdr:colOff>750095</xdr:colOff>
      <xdr:row>26</xdr:row>
      <xdr:rowOff>147856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9A84CA40-5B3A-4A06-9C81-8BFC87587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26445" y="6494001"/>
          <a:ext cx="571950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834693</xdr:colOff>
      <xdr:row>24</xdr:row>
      <xdr:rowOff>60132</xdr:rowOff>
    </xdr:from>
    <xdr:to>
      <xdr:col>5</xdr:col>
      <xdr:colOff>554027</xdr:colOff>
      <xdr:row>25</xdr:row>
      <xdr:rowOff>155298</xdr:rowOff>
    </xdr:to>
    <xdr:pic>
      <xdr:nvPicPr>
        <xdr:cNvPr id="29" name="Image 28" descr="Une image contenant texte, arts de la table, vaisselle, assiette&#10;&#10;Description générée automatiquement">
          <a:extLst>
            <a:ext uri="{FF2B5EF4-FFF2-40B4-BE49-F238E27FC236}">
              <a16:creationId xmlns:a16="http://schemas.microsoft.com/office/drawing/2014/main" id="{26DCCBF0-548D-4395-91C5-FA405ABED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2993" y="6656195"/>
          <a:ext cx="1038547" cy="266616"/>
        </a:xfrm>
        <a:prstGeom prst="rect">
          <a:avLst/>
        </a:prstGeom>
      </xdr:spPr>
    </xdr:pic>
    <xdr:clientData/>
  </xdr:twoCellAnchor>
  <xdr:twoCellAnchor editAs="oneCell">
    <xdr:from>
      <xdr:col>2</xdr:col>
      <xdr:colOff>1148320</xdr:colOff>
      <xdr:row>18</xdr:row>
      <xdr:rowOff>45357</xdr:rowOff>
    </xdr:from>
    <xdr:to>
      <xdr:col>3</xdr:col>
      <xdr:colOff>260261</xdr:colOff>
      <xdr:row>21</xdr:row>
      <xdr:rowOff>8423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id="{590EC44B-5A69-4B51-A7EC-0230F70A2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62920" y="5693682"/>
          <a:ext cx="431154" cy="505991"/>
        </a:xfrm>
        <a:prstGeom prst="rect">
          <a:avLst/>
        </a:prstGeom>
      </xdr:spPr>
    </xdr:pic>
    <xdr:clientData/>
  </xdr:twoCellAnchor>
  <xdr:twoCellAnchor editAs="oneCell">
    <xdr:from>
      <xdr:col>2</xdr:col>
      <xdr:colOff>413884</xdr:colOff>
      <xdr:row>18</xdr:row>
      <xdr:rowOff>104370</xdr:rowOff>
    </xdr:from>
    <xdr:to>
      <xdr:col>2</xdr:col>
      <xdr:colOff>1006530</xdr:colOff>
      <xdr:row>20</xdr:row>
      <xdr:rowOff>142176</xdr:rowOff>
    </xdr:to>
    <xdr:pic>
      <xdr:nvPicPr>
        <xdr:cNvPr id="31" name="Image 30">
          <a:extLst>
            <a:ext uri="{FF2B5EF4-FFF2-40B4-BE49-F238E27FC236}">
              <a16:creationId xmlns:a16="http://schemas.microsoft.com/office/drawing/2014/main" id="{3A990CBF-C81D-4518-B386-FDD80D31B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28484" y="5752695"/>
          <a:ext cx="592646" cy="399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876048</xdr:colOff>
      <xdr:row>23</xdr:row>
      <xdr:rowOff>125852</xdr:rowOff>
    </xdr:from>
    <xdr:to>
      <xdr:col>3</xdr:col>
      <xdr:colOff>191075</xdr:colOff>
      <xdr:row>26</xdr:row>
      <xdr:rowOff>100918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E48B58EC-A746-460B-A720-66A86B3C8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648" y="4188265"/>
          <a:ext cx="634240" cy="498941"/>
        </a:xfrm>
        <a:prstGeom prst="rect">
          <a:avLst/>
        </a:prstGeom>
      </xdr:spPr>
    </xdr:pic>
    <xdr:clientData/>
  </xdr:twoCellAnchor>
  <xdr:twoCellAnchor editAs="oneCell">
    <xdr:from>
      <xdr:col>1</xdr:col>
      <xdr:colOff>1007162</xdr:colOff>
      <xdr:row>23</xdr:row>
      <xdr:rowOff>155333</xdr:rowOff>
    </xdr:from>
    <xdr:to>
      <xdr:col>1</xdr:col>
      <xdr:colOff>1773156</xdr:colOff>
      <xdr:row>26</xdr:row>
      <xdr:rowOff>71437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10DF3E3F-62AC-4C43-A80A-8C28B1465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612" y="4217746"/>
          <a:ext cx="765994" cy="439979"/>
        </a:xfrm>
        <a:prstGeom prst="rect">
          <a:avLst/>
        </a:prstGeom>
      </xdr:spPr>
    </xdr:pic>
    <xdr:clientData/>
  </xdr:twoCellAnchor>
  <xdr:twoCellAnchor editAs="oneCell">
    <xdr:from>
      <xdr:col>1</xdr:col>
      <xdr:colOff>2170078</xdr:colOff>
      <xdr:row>23</xdr:row>
      <xdr:rowOff>135486</xdr:rowOff>
    </xdr:from>
    <xdr:to>
      <xdr:col>2</xdr:col>
      <xdr:colOff>310424</xdr:colOff>
      <xdr:row>26</xdr:row>
      <xdr:rowOff>91284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2D9C2C9F-CEE0-4B87-B942-0DF041045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1528" y="4197899"/>
          <a:ext cx="483496" cy="479673"/>
        </a:xfrm>
        <a:prstGeom prst="rect">
          <a:avLst/>
        </a:prstGeom>
      </xdr:spPr>
    </xdr:pic>
    <xdr:clientData/>
  </xdr:twoCellAnchor>
  <xdr:twoCellAnchor editAs="oneCell">
    <xdr:from>
      <xdr:col>1</xdr:col>
      <xdr:colOff>288430</xdr:colOff>
      <xdr:row>23</xdr:row>
      <xdr:rowOff>52719</xdr:rowOff>
    </xdr:from>
    <xdr:to>
      <xdr:col>1</xdr:col>
      <xdr:colOff>831355</xdr:colOff>
      <xdr:row>26</xdr:row>
      <xdr:rowOff>170648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51A58CC9-4126-4BF0-BACB-87AC262B8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880" y="4115132"/>
          <a:ext cx="542925" cy="641804"/>
        </a:xfrm>
        <a:prstGeom prst="rect">
          <a:avLst/>
        </a:prstGeom>
      </xdr:spPr>
    </xdr:pic>
    <xdr:clientData/>
  </xdr:twoCellAnchor>
  <xdr:twoCellAnchor editAs="oneCell">
    <xdr:from>
      <xdr:col>3</xdr:col>
      <xdr:colOff>881243</xdr:colOff>
      <xdr:row>23</xdr:row>
      <xdr:rowOff>81801</xdr:rowOff>
    </xdr:from>
    <xdr:to>
      <xdr:col>4</xdr:col>
      <xdr:colOff>243591</xdr:colOff>
      <xdr:row>26</xdr:row>
      <xdr:rowOff>144969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86E091AB-4266-4747-8180-783A1BC1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5056" y="4144214"/>
          <a:ext cx="681560" cy="587043"/>
        </a:xfrm>
        <a:prstGeom prst="rect">
          <a:avLst/>
        </a:prstGeom>
      </xdr:spPr>
    </xdr:pic>
    <xdr:clientData/>
  </xdr:twoCellAnchor>
  <xdr:twoCellAnchor editAs="oneCell">
    <xdr:from>
      <xdr:col>3</xdr:col>
      <xdr:colOff>265424</xdr:colOff>
      <xdr:row>23</xdr:row>
      <xdr:rowOff>78913</xdr:rowOff>
    </xdr:from>
    <xdr:to>
      <xdr:col>3</xdr:col>
      <xdr:colOff>827399</xdr:colOff>
      <xdr:row>26</xdr:row>
      <xdr:rowOff>147856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6A845B18-6DF5-474D-8988-7B2763FDC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9237" y="4141326"/>
          <a:ext cx="561975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344832</xdr:colOff>
      <xdr:row>23</xdr:row>
      <xdr:rowOff>90820</xdr:rowOff>
    </xdr:from>
    <xdr:to>
      <xdr:col>4</xdr:col>
      <xdr:colOff>916782</xdr:colOff>
      <xdr:row>26</xdr:row>
      <xdr:rowOff>159763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239BA81-6029-4601-A420-A558EFEEF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506192" y="4127039"/>
          <a:ext cx="571950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1126396</xdr:colOff>
      <xdr:row>24</xdr:row>
      <xdr:rowOff>60132</xdr:rowOff>
    </xdr:from>
    <xdr:to>
      <xdr:col>5</xdr:col>
      <xdr:colOff>845730</xdr:colOff>
      <xdr:row>25</xdr:row>
      <xdr:rowOff>155298</xdr:rowOff>
    </xdr:to>
    <xdr:pic>
      <xdr:nvPicPr>
        <xdr:cNvPr id="19" name="Image 18" descr="Une image contenant texte, arts de la table, vaisselle, assiette&#10;&#10;Description générée automatiquement">
          <a:extLst>
            <a:ext uri="{FF2B5EF4-FFF2-40B4-BE49-F238E27FC236}">
              <a16:creationId xmlns:a16="http://schemas.microsoft.com/office/drawing/2014/main" id="{386052F8-41EE-4C67-8EC8-C688E3AA4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87756" y="4274945"/>
          <a:ext cx="1040928" cy="267807"/>
        </a:xfrm>
        <a:prstGeom prst="rect">
          <a:avLst/>
        </a:prstGeom>
      </xdr:spPr>
    </xdr:pic>
    <xdr:clientData/>
  </xdr:twoCellAnchor>
  <xdr:twoCellAnchor editAs="oneCell">
    <xdr:from>
      <xdr:col>2</xdr:col>
      <xdr:colOff>1148320</xdr:colOff>
      <xdr:row>18</xdr:row>
      <xdr:rowOff>45357</xdr:rowOff>
    </xdr:from>
    <xdr:to>
      <xdr:col>3</xdr:col>
      <xdr:colOff>260261</xdr:colOff>
      <xdr:row>21</xdr:row>
      <xdr:rowOff>8423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8358B953-E324-4AFC-A2B8-912403CD9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62920" y="3341007"/>
          <a:ext cx="431154" cy="505991"/>
        </a:xfrm>
        <a:prstGeom prst="rect">
          <a:avLst/>
        </a:prstGeom>
      </xdr:spPr>
    </xdr:pic>
    <xdr:clientData/>
  </xdr:twoCellAnchor>
  <xdr:twoCellAnchor editAs="oneCell">
    <xdr:from>
      <xdr:col>2</xdr:col>
      <xdr:colOff>413884</xdr:colOff>
      <xdr:row>18</xdr:row>
      <xdr:rowOff>104370</xdr:rowOff>
    </xdr:from>
    <xdr:to>
      <xdr:col>2</xdr:col>
      <xdr:colOff>1006530</xdr:colOff>
      <xdr:row>20</xdr:row>
      <xdr:rowOff>142176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DA0641B7-EF9B-4A09-AB50-91F1C5A84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28484" y="3400020"/>
          <a:ext cx="592646" cy="399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876048</xdr:colOff>
      <xdr:row>23</xdr:row>
      <xdr:rowOff>125852</xdr:rowOff>
    </xdr:from>
    <xdr:to>
      <xdr:col>3</xdr:col>
      <xdr:colOff>191075</xdr:colOff>
      <xdr:row>26</xdr:row>
      <xdr:rowOff>100918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6B3ED88-2E41-427C-AD3F-DEAC44CA4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648" y="4188265"/>
          <a:ext cx="634240" cy="498941"/>
        </a:xfrm>
        <a:prstGeom prst="rect">
          <a:avLst/>
        </a:prstGeom>
      </xdr:spPr>
    </xdr:pic>
    <xdr:clientData/>
  </xdr:twoCellAnchor>
  <xdr:twoCellAnchor editAs="oneCell">
    <xdr:from>
      <xdr:col>1</xdr:col>
      <xdr:colOff>1007162</xdr:colOff>
      <xdr:row>23</xdr:row>
      <xdr:rowOff>155333</xdr:rowOff>
    </xdr:from>
    <xdr:to>
      <xdr:col>1</xdr:col>
      <xdr:colOff>1773156</xdr:colOff>
      <xdr:row>26</xdr:row>
      <xdr:rowOff>71437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3C48354-5F28-4D14-811A-C815C99F6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612" y="4217746"/>
          <a:ext cx="765994" cy="439979"/>
        </a:xfrm>
        <a:prstGeom prst="rect">
          <a:avLst/>
        </a:prstGeom>
      </xdr:spPr>
    </xdr:pic>
    <xdr:clientData/>
  </xdr:twoCellAnchor>
  <xdr:twoCellAnchor editAs="oneCell">
    <xdr:from>
      <xdr:col>1</xdr:col>
      <xdr:colOff>2170078</xdr:colOff>
      <xdr:row>23</xdr:row>
      <xdr:rowOff>135486</xdr:rowOff>
    </xdr:from>
    <xdr:to>
      <xdr:col>2</xdr:col>
      <xdr:colOff>310424</xdr:colOff>
      <xdr:row>26</xdr:row>
      <xdr:rowOff>91284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6474C37C-1F1B-48EB-A1B1-7A0893AC8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1528" y="4197899"/>
          <a:ext cx="483496" cy="479673"/>
        </a:xfrm>
        <a:prstGeom prst="rect">
          <a:avLst/>
        </a:prstGeom>
      </xdr:spPr>
    </xdr:pic>
    <xdr:clientData/>
  </xdr:twoCellAnchor>
  <xdr:twoCellAnchor editAs="oneCell">
    <xdr:from>
      <xdr:col>1</xdr:col>
      <xdr:colOff>288430</xdr:colOff>
      <xdr:row>23</xdr:row>
      <xdr:rowOff>52719</xdr:rowOff>
    </xdr:from>
    <xdr:to>
      <xdr:col>1</xdr:col>
      <xdr:colOff>831355</xdr:colOff>
      <xdr:row>26</xdr:row>
      <xdr:rowOff>170648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47C8F091-8B67-409E-B3D2-236AD5F6A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880" y="4115132"/>
          <a:ext cx="542925" cy="641804"/>
        </a:xfrm>
        <a:prstGeom prst="rect">
          <a:avLst/>
        </a:prstGeom>
      </xdr:spPr>
    </xdr:pic>
    <xdr:clientData/>
  </xdr:twoCellAnchor>
  <xdr:twoCellAnchor editAs="oneCell">
    <xdr:from>
      <xdr:col>3</xdr:col>
      <xdr:colOff>881243</xdr:colOff>
      <xdr:row>23</xdr:row>
      <xdr:rowOff>81801</xdr:rowOff>
    </xdr:from>
    <xdr:to>
      <xdr:col>4</xdr:col>
      <xdr:colOff>243591</xdr:colOff>
      <xdr:row>26</xdr:row>
      <xdr:rowOff>144969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D1FEF072-1F76-4B17-9A17-B36327A90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5056" y="4144214"/>
          <a:ext cx="681560" cy="587043"/>
        </a:xfrm>
        <a:prstGeom prst="rect">
          <a:avLst/>
        </a:prstGeom>
      </xdr:spPr>
    </xdr:pic>
    <xdr:clientData/>
  </xdr:twoCellAnchor>
  <xdr:twoCellAnchor editAs="oneCell">
    <xdr:from>
      <xdr:col>3</xdr:col>
      <xdr:colOff>265424</xdr:colOff>
      <xdr:row>23</xdr:row>
      <xdr:rowOff>78913</xdr:rowOff>
    </xdr:from>
    <xdr:to>
      <xdr:col>3</xdr:col>
      <xdr:colOff>827399</xdr:colOff>
      <xdr:row>26</xdr:row>
      <xdr:rowOff>147856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52185D0B-3CF5-40B2-9E20-0FF1D826C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9237" y="4141326"/>
          <a:ext cx="561975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344832</xdr:colOff>
      <xdr:row>23</xdr:row>
      <xdr:rowOff>90820</xdr:rowOff>
    </xdr:from>
    <xdr:to>
      <xdr:col>4</xdr:col>
      <xdr:colOff>916782</xdr:colOff>
      <xdr:row>26</xdr:row>
      <xdr:rowOff>159763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F16ACF76-6B74-4592-862D-1883DA08D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97857" y="4153233"/>
          <a:ext cx="571950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1126396</xdr:colOff>
      <xdr:row>24</xdr:row>
      <xdr:rowOff>60132</xdr:rowOff>
    </xdr:from>
    <xdr:to>
      <xdr:col>5</xdr:col>
      <xdr:colOff>845730</xdr:colOff>
      <xdr:row>25</xdr:row>
      <xdr:rowOff>155298</xdr:rowOff>
    </xdr:to>
    <xdr:pic>
      <xdr:nvPicPr>
        <xdr:cNvPr id="19" name="Image 18" descr="Une image contenant texte, arts de la table, vaisselle, assiette&#10;&#10;Description générée automatiquement">
          <a:extLst>
            <a:ext uri="{FF2B5EF4-FFF2-40B4-BE49-F238E27FC236}">
              <a16:creationId xmlns:a16="http://schemas.microsoft.com/office/drawing/2014/main" id="{1241945D-CFCF-49E7-8E83-3E8DD1677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79421" y="4303520"/>
          <a:ext cx="1038547" cy="266616"/>
        </a:xfrm>
        <a:prstGeom prst="rect">
          <a:avLst/>
        </a:prstGeom>
      </xdr:spPr>
    </xdr:pic>
    <xdr:clientData/>
  </xdr:twoCellAnchor>
  <xdr:twoCellAnchor editAs="oneCell">
    <xdr:from>
      <xdr:col>2</xdr:col>
      <xdr:colOff>1148320</xdr:colOff>
      <xdr:row>18</xdr:row>
      <xdr:rowOff>45357</xdr:rowOff>
    </xdr:from>
    <xdr:to>
      <xdr:col>3</xdr:col>
      <xdr:colOff>260261</xdr:colOff>
      <xdr:row>21</xdr:row>
      <xdr:rowOff>8423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45AFFAEB-86CF-4F1D-8144-47E1BE92C7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62920" y="3341007"/>
          <a:ext cx="431154" cy="505991"/>
        </a:xfrm>
        <a:prstGeom prst="rect">
          <a:avLst/>
        </a:prstGeom>
      </xdr:spPr>
    </xdr:pic>
    <xdr:clientData/>
  </xdr:twoCellAnchor>
  <xdr:twoCellAnchor editAs="oneCell">
    <xdr:from>
      <xdr:col>2</xdr:col>
      <xdr:colOff>413884</xdr:colOff>
      <xdr:row>18</xdr:row>
      <xdr:rowOff>104370</xdr:rowOff>
    </xdr:from>
    <xdr:to>
      <xdr:col>2</xdr:col>
      <xdr:colOff>1006530</xdr:colOff>
      <xdr:row>20</xdr:row>
      <xdr:rowOff>142176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9EE2BDF2-F9FC-4A68-B984-396CA4C8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28484" y="3400020"/>
          <a:ext cx="592646" cy="399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876048</xdr:colOff>
      <xdr:row>23</xdr:row>
      <xdr:rowOff>125852</xdr:rowOff>
    </xdr:from>
    <xdr:to>
      <xdr:col>3</xdr:col>
      <xdr:colOff>191075</xdr:colOff>
      <xdr:row>26</xdr:row>
      <xdr:rowOff>100918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FAC62822-8397-4289-BD45-8FD0A35B4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648" y="4188265"/>
          <a:ext cx="634240" cy="498941"/>
        </a:xfrm>
        <a:prstGeom prst="rect">
          <a:avLst/>
        </a:prstGeom>
      </xdr:spPr>
    </xdr:pic>
    <xdr:clientData/>
  </xdr:twoCellAnchor>
  <xdr:twoCellAnchor editAs="oneCell">
    <xdr:from>
      <xdr:col>1</xdr:col>
      <xdr:colOff>1007162</xdr:colOff>
      <xdr:row>23</xdr:row>
      <xdr:rowOff>155333</xdr:rowOff>
    </xdr:from>
    <xdr:to>
      <xdr:col>1</xdr:col>
      <xdr:colOff>1773156</xdr:colOff>
      <xdr:row>26</xdr:row>
      <xdr:rowOff>71437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426D95D3-A2A0-4F87-A062-477C985DD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612" y="4217746"/>
          <a:ext cx="765994" cy="439979"/>
        </a:xfrm>
        <a:prstGeom prst="rect">
          <a:avLst/>
        </a:prstGeom>
      </xdr:spPr>
    </xdr:pic>
    <xdr:clientData/>
  </xdr:twoCellAnchor>
  <xdr:twoCellAnchor editAs="oneCell">
    <xdr:from>
      <xdr:col>1</xdr:col>
      <xdr:colOff>2170078</xdr:colOff>
      <xdr:row>23</xdr:row>
      <xdr:rowOff>135486</xdr:rowOff>
    </xdr:from>
    <xdr:to>
      <xdr:col>2</xdr:col>
      <xdr:colOff>310424</xdr:colOff>
      <xdr:row>26</xdr:row>
      <xdr:rowOff>91284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26285D43-D0C2-41BB-97CB-1796A9EE8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1528" y="4197899"/>
          <a:ext cx="483496" cy="479673"/>
        </a:xfrm>
        <a:prstGeom prst="rect">
          <a:avLst/>
        </a:prstGeom>
      </xdr:spPr>
    </xdr:pic>
    <xdr:clientData/>
  </xdr:twoCellAnchor>
  <xdr:twoCellAnchor editAs="oneCell">
    <xdr:from>
      <xdr:col>1</xdr:col>
      <xdr:colOff>288430</xdr:colOff>
      <xdr:row>23</xdr:row>
      <xdr:rowOff>52719</xdr:rowOff>
    </xdr:from>
    <xdr:to>
      <xdr:col>1</xdr:col>
      <xdr:colOff>831355</xdr:colOff>
      <xdr:row>26</xdr:row>
      <xdr:rowOff>170648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CA255C49-E1F8-4133-897B-FA0E27E2B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880" y="4115132"/>
          <a:ext cx="542925" cy="641804"/>
        </a:xfrm>
        <a:prstGeom prst="rect">
          <a:avLst/>
        </a:prstGeom>
      </xdr:spPr>
    </xdr:pic>
    <xdr:clientData/>
  </xdr:twoCellAnchor>
  <xdr:twoCellAnchor editAs="oneCell">
    <xdr:from>
      <xdr:col>3</xdr:col>
      <xdr:colOff>881243</xdr:colOff>
      <xdr:row>23</xdr:row>
      <xdr:rowOff>81801</xdr:rowOff>
    </xdr:from>
    <xdr:to>
      <xdr:col>4</xdr:col>
      <xdr:colOff>243591</xdr:colOff>
      <xdr:row>26</xdr:row>
      <xdr:rowOff>144969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71A5434F-55A9-4066-8655-E867DE3FC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5056" y="4144214"/>
          <a:ext cx="681560" cy="587043"/>
        </a:xfrm>
        <a:prstGeom prst="rect">
          <a:avLst/>
        </a:prstGeom>
      </xdr:spPr>
    </xdr:pic>
    <xdr:clientData/>
  </xdr:twoCellAnchor>
  <xdr:twoCellAnchor editAs="oneCell">
    <xdr:from>
      <xdr:col>3</xdr:col>
      <xdr:colOff>265424</xdr:colOff>
      <xdr:row>23</xdr:row>
      <xdr:rowOff>78913</xdr:rowOff>
    </xdr:from>
    <xdr:to>
      <xdr:col>3</xdr:col>
      <xdr:colOff>827399</xdr:colOff>
      <xdr:row>26</xdr:row>
      <xdr:rowOff>147856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4EF69B3A-5D3C-49AA-9B1B-CF733B75A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9237" y="4141326"/>
          <a:ext cx="561975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344832</xdr:colOff>
      <xdr:row>23</xdr:row>
      <xdr:rowOff>90820</xdr:rowOff>
    </xdr:from>
    <xdr:to>
      <xdr:col>4</xdr:col>
      <xdr:colOff>916782</xdr:colOff>
      <xdr:row>26</xdr:row>
      <xdr:rowOff>159763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7AF5B189-8F63-4C6A-B741-C13702C93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97857" y="4153233"/>
          <a:ext cx="571950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1126396</xdr:colOff>
      <xdr:row>24</xdr:row>
      <xdr:rowOff>60132</xdr:rowOff>
    </xdr:from>
    <xdr:to>
      <xdr:col>5</xdr:col>
      <xdr:colOff>845730</xdr:colOff>
      <xdr:row>25</xdr:row>
      <xdr:rowOff>155298</xdr:rowOff>
    </xdr:to>
    <xdr:pic>
      <xdr:nvPicPr>
        <xdr:cNvPr id="19" name="Image 18" descr="Une image contenant texte, arts de la table, vaisselle, assiette&#10;&#10;Description générée automatiquement">
          <a:extLst>
            <a:ext uri="{FF2B5EF4-FFF2-40B4-BE49-F238E27FC236}">
              <a16:creationId xmlns:a16="http://schemas.microsoft.com/office/drawing/2014/main" id="{97FE560F-A8FE-47FF-A0B5-2DF5925D8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79421" y="4303520"/>
          <a:ext cx="1038547" cy="266616"/>
        </a:xfrm>
        <a:prstGeom prst="rect">
          <a:avLst/>
        </a:prstGeom>
      </xdr:spPr>
    </xdr:pic>
    <xdr:clientData/>
  </xdr:twoCellAnchor>
  <xdr:twoCellAnchor editAs="oneCell">
    <xdr:from>
      <xdr:col>2</xdr:col>
      <xdr:colOff>1148320</xdr:colOff>
      <xdr:row>18</xdr:row>
      <xdr:rowOff>45357</xdr:rowOff>
    </xdr:from>
    <xdr:to>
      <xdr:col>3</xdr:col>
      <xdr:colOff>260261</xdr:colOff>
      <xdr:row>21</xdr:row>
      <xdr:rowOff>8423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5430EE97-10D4-49DF-8F73-A4E8A2A42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62920" y="3341007"/>
          <a:ext cx="431154" cy="505991"/>
        </a:xfrm>
        <a:prstGeom prst="rect">
          <a:avLst/>
        </a:prstGeom>
      </xdr:spPr>
    </xdr:pic>
    <xdr:clientData/>
  </xdr:twoCellAnchor>
  <xdr:twoCellAnchor editAs="oneCell">
    <xdr:from>
      <xdr:col>2</xdr:col>
      <xdr:colOff>413884</xdr:colOff>
      <xdr:row>18</xdr:row>
      <xdr:rowOff>104370</xdr:rowOff>
    </xdr:from>
    <xdr:to>
      <xdr:col>2</xdr:col>
      <xdr:colOff>1006530</xdr:colOff>
      <xdr:row>20</xdr:row>
      <xdr:rowOff>142176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8ABD9F8A-197E-4514-94E4-19B25D952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28484" y="3400020"/>
          <a:ext cx="592646" cy="399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876048</xdr:colOff>
      <xdr:row>21</xdr:row>
      <xdr:rowOff>125852</xdr:rowOff>
    </xdr:from>
    <xdr:to>
      <xdr:col>2</xdr:col>
      <xdr:colOff>1510288</xdr:colOff>
      <xdr:row>24</xdr:row>
      <xdr:rowOff>100918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AE581461-60ED-4F98-8162-19EA588A6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648" y="4188265"/>
          <a:ext cx="634240" cy="498941"/>
        </a:xfrm>
        <a:prstGeom prst="rect">
          <a:avLst/>
        </a:prstGeom>
      </xdr:spPr>
    </xdr:pic>
    <xdr:clientData/>
  </xdr:twoCellAnchor>
  <xdr:twoCellAnchor editAs="oneCell">
    <xdr:from>
      <xdr:col>1</xdr:col>
      <xdr:colOff>1007162</xdr:colOff>
      <xdr:row>21</xdr:row>
      <xdr:rowOff>155333</xdr:rowOff>
    </xdr:from>
    <xdr:to>
      <xdr:col>1</xdr:col>
      <xdr:colOff>1773156</xdr:colOff>
      <xdr:row>24</xdr:row>
      <xdr:rowOff>71437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B740708C-F1AC-48A1-91C7-2C4BDAE4D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8612" y="4217746"/>
          <a:ext cx="765994" cy="439979"/>
        </a:xfrm>
        <a:prstGeom prst="rect">
          <a:avLst/>
        </a:prstGeom>
      </xdr:spPr>
    </xdr:pic>
    <xdr:clientData/>
  </xdr:twoCellAnchor>
  <xdr:twoCellAnchor editAs="oneCell">
    <xdr:from>
      <xdr:col>1</xdr:col>
      <xdr:colOff>2170078</xdr:colOff>
      <xdr:row>21</xdr:row>
      <xdr:rowOff>135486</xdr:rowOff>
    </xdr:from>
    <xdr:to>
      <xdr:col>2</xdr:col>
      <xdr:colOff>310424</xdr:colOff>
      <xdr:row>24</xdr:row>
      <xdr:rowOff>91284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8077E1D6-38BB-4F91-B9E8-1C05F8659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1528" y="4197899"/>
          <a:ext cx="483496" cy="479673"/>
        </a:xfrm>
        <a:prstGeom prst="rect">
          <a:avLst/>
        </a:prstGeom>
      </xdr:spPr>
    </xdr:pic>
    <xdr:clientData/>
  </xdr:twoCellAnchor>
  <xdr:twoCellAnchor editAs="oneCell">
    <xdr:from>
      <xdr:col>1</xdr:col>
      <xdr:colOff>288430</xdr:colOff>
      <xdr:row>21</xdr:row>
      <xdr:rowOff>52719</xdr:rowOff>
    </xdr:from>
    <xdr:to>
      <xdr:col>1</xdr:col>
      <xdr:colOff>831355</xdr:colOff>
      <xdr:row>24</xdr:row>
      <xdr:rowOff>170648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5382FEC9-6B65-4695-8285-51939FCEE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880" y="4115132"/>
          <a:ext cx="542925" cy="641804"/>
        </a:xfrm>
        <a:prstGeom prst="rect">
          <a:avLst/>
        </a:prstGeom>
      </xdr:spPr>
    </xdr:pic>
    <xdr:clientData/>
  </xdr:twoCellAnchor>
  <xdr:twoCellAnchor editAs="oneCell">
    <xdr:from>
      <xdr:col>3</xdr:col>
      <xdr:colOff>881243</xdr:colOff>
      <xdr:row>21</xdr:row>
      <xdr:rowOff>81801</xdr:rowOff>
    </xdr:from>
    <xdr:to>
      <xdr:col>4</xdr:col>
      <xdr:colOff>95953</xdr:colOff>
      <xdr:row>24</xdr:row>
      <xdr:rowOff>144969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7EDFB65C-EB31-4679-9CDD-CAF697932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15056" y="4144214"/>
          <a:ext cx="681560" cy="587043"/>
        </a:xfrm>
        <a:prstGeom prst="rect">
          <a:avLst/>
        </a:prstGeom>
      </xdr:spPr>
    </xdr:pic>
    <xdr:clientData/>
  </xdr:twoCellAnchor>
  <xdr:twoCellAnchor editAs="oneCell">
    <xdr:from>
      <xdr:col>3</xdr:col>
      <xdr:colOff>265424</xdr:colOff>
      <xdr:row>21</xdr:row>
      <xdr:rowOff>78913</xdr:rowOff>
    </xdr:from>
    <xdr:to>
      <xdr:col>3</xdr:col>
      <xdr:colOff>827399</xdr:colOff>
      <xdr:row>24</xdr:row>
      <xdr:rowOff>147856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6D92D6CB-A585-4981-833A-FE6957609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99237" y="4141326"/>
          <a:ext cx="561975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344832</xdr:colOff>
      <xdr:row>21</xdr:row>
      <xdr:rowOff>90820</xdr:rowOff>
    </xdr:from>
    <xdr:to>
      <xdr:col>4</xdr:col>
      <xdr:colOff>916782</xdr:colOff>
      <xdr:row>24</xdr:row>
      <xdr:rowOff>159763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11E5A13E-6FD4-4EC6-93A5-0754F1AFA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497857" y="4153233"/>
          <a:ext cx="571950" cy="592818"/>
        </a:xfrm>
        <a:prstGeom prst="rect">
          <a:avLst/>
        </a:prstGeom>
      </xdr:spPr>
    </xdr:pic>
    <xdr:clientData/>
  </xdr:twoCellAnchor>
  <xdr:twoCellAnchor editAs="oneCell">
    <xdr:from>
      <xdr:col>4</xdr:col>
      <xdr:colOff>1126396</xdr:colOff>
      <xdr:row>22</xdr:row>
      <xdr:rowOff>60132</xdr:rowOff>
    </xdr:from>
    <xdr:to>
      <xdr:col>5</xdr:col>
      <xdr:colOff>698093</xdr:colOff>
      <xdr:row>23</xdr:row>
      <xdr:rowOff>155298</xdr:rowOff>
    </xdr:to>
    <xdr:pic>
      <xdr:nvPicPr>
        <xdr:cNvPr id="19" name="Image 18" descr="Une image contenant texte, arts de la table, vaisselle, assiette&#10;&#10;Description générée automatiquement">
          <a:extLst>
            <a:ext uri="{FF2B5EF4-FFF2-40B4-BE49-F238E27FC236}">
              <a16:creationId xmlns:a16="http://schemas.microsoft.com/office/drawing/2014/main" id="{D7DFE529-1651-4A9E-9DC1-1727AB174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279421" y="4303520"/>
          <a:ext cx="1038547" cy="266616"/>
        </a:xfrm>
        <a:prstGeom prst="rect">
          <a:avLst/>
        </a:prstGeom>
      </xdr:spPr>
    </xdr:pic>
    <xdr:clientData/>
  </xdr:twoCellAnchor>
  <xdr:twoCellAnchor editAs="oneCell">
    <xdr:from>
      <xdr:col>2</xdr:col>
      <xdr:colOff>1148320</xdr:colOff>
      <xdr:row>16</xdr:row>
      <xdr:rowOff>45357</xdr:rowOff>
    </xdr:from>
    <xdr:to>
      <xdr:col>2</xdr:col>
      <xdr:colOff>1579474</xdr:colOff>
      <xdr:row>19</xdr:row>
      <xdr:rowOff>8423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9B343887-EE07-4CAF-B0F8-1063CF863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662920" y="3341007"/>
          <a:ext cx="431154" cy="505991"/>
        </a:xfrm>
        <a:prstGeom prst="rect">
          <a:avLst/>
        </a:prstGeom>
      </xdr:spPr>
    </xdr:pic>
    <xdr:clientData/>
  </xdr:twoCellAnchor>
  <xdr:twoCellAnchor editAs="oneCell">
    <xdr:from>
      <xdr:col>2</xdr:col>
      <xdr:colOff>413884</xdr:colOff>
      <xdr:row>16</xdr:row>
      <xdr:rowOff>104370</xdr:rowOff>
    </xdr:from>
    <xdr:to>
      <xdr:col>2</xdr:col>
      <xdr:colOff>1006530</xdr:colOff>
      <xdr:row>18</xdr:row>
      <xdr:rowOff>142176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AB1F84AA-5B26-49FD-823C-C245B87D7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928484" y="3400020"/>
          <a:ext cx="592646" cy="399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76510-2451-4CF5-A2E5-839AEBB10D16}">
  <sheetPr>
    <pageSetUpPr fitToPage="1"/>
  </sheetPr>
  <dimension ref="A1:M43"/>
  <sheetViews>
    <sheetView tabSelected="1" zoomScale="84" zoomScaleNormal="100" workbookViewId="0">
      <selection activeCell="D18" sqref="D18"/>
    </sheetView>
  </sheetViews>
  <sheetFormatPr baseColWidth="10" defaultRowHeight="13.5"/>
  <cols>
    <col min="1" max="1" width="2.25" customWidth="1"/>
    <col min="2" max="2" width="30.75" customWidth="1"/>
    <col min="3" max="9" width="19.25" customWidth="1"/>
    <col min="10" max="10" width="4" customWidth="1"/>
  </cols>
  <sheetData>
    <row r="1" spans="1:13" ht="5.25" customHeight="1">
      <c r="A1" s="2"/>
      <c r="B1" s="2"/>
      <c r="C1" s="2"/>
      <c r="D1" s="2"/>
      <c r="E1" s="2"/>
      <c r="F1" s="2"/>
      <c r="G1" s="2"/>
      <c r="H1" s="2"/>
      <c r="I1" s="2"/>
    </row>
    <row r="2" spans="1:13" ht="13.9">
      <c r="A2" s="2"/>
      <c r="B2" s="46" t="s">
        <v>27</v>
      </c>
      <c r="C2" s="46"/>
      <c r="D2" s="46"/>
      <c r="E2" s="46"/>
      <c r="F2" s="46"/>
      <c r="G2" s="46"/>
      <c r="H2" s="46"/>
      <c r="I2" s="46"/>
    </row>
    <row r="3" spans="1:13" ht="13.9">
      <c r="A3" s="2"/>
      <c r="B3" s="5"/>
      <c r="C3" s="5"/>
      <c r="D3" s="5"/>
      <c r="E3" s="5"/>
      <c r="F3" s="5"/>
      <c r="G3" s="5"/>
      <c r="H3" s="5"/>
      <c r="I3" s="5"/>
    </row>
    <row r="4" spans="1:13" ht="26.65" customHeight="1">
      <c r="A4" s="2"/>
      <c r="B4" s="47" t="s">
        <v>56</v>
      </c>
      <c r="C4" s="47"/>
      <c r="D4" s="47"/>
      <c r="E4" s="47"/>
      <c r="F4" s="47"/>
      <c r="G4" s="47"/>
      <c r="H4" s="47"/>
      <c r="I4" s="47"/>
    </row>
    <row r="5" spans="1:13" ht="13.9">
      <c r="A5" s="2"/>
      <c r="B5" s="37"/>
      <c r="C5" s="37"/>
      <c r="D5" s="37"/>
      <c r="E5" s="37"/>
      <c r="F5" s="37"/>
      <c r="G5" s="37"/>
      <c r="H5" s="37"/>
      <c r="I5" s="37"/>
    </row>
    <row r="6" spans="1:13" ht="28.5">
      <c r="A6" s="2"/>
      <c r="B6" s="39" t="s">
        <v>25</v>
      </c>
      <c r="C6" s="8" t="s">
        <v>1</v>
      </c>
      <c r="D6" s="9" t="s">
        <v>23</v>
      </c>
      <c r="E6" s="9" t="s">
        <v>2</v>
      </c>
      <c r="F6" s="36" t="s">
        <v>54</v>
      </c>
      <c r="G6" s="13" t="s">
        <v>26</v>
      </c>
      <c r="H6" s="36" t="s">
        <v>50</v>
      </c>
      <c r="I6" s="13" t="s">
        <v>30</v>
      </c>
    </row>
    <row r="7" spans="1:13" ht="14.25">
      <c r="A7" s="2"/>
      <c r="B7" s="11" t="s">
        <v>3</v>
      </c>
      <c r="C7" s="16"/>
      <c r="D7" s="16"/>
      <c r="E7" s="16"/>
      <c r="F7" s="16"/>
      <c r="G7" s="17"/>
      <c r="H7" s="17"/>
      <c r="I7" s="18"/>
    </row>
    <row r="8" spans="1:13" ht="14.25">
      <c r="A8" s="2"/>
      <c r="B8" s="10" t="s">
        <v>4</v>
      </c>
      <c r="C8" s="19"/>
      <c r="D8" s="19"/>
      <c r="E8" s="19"/>
      <c r="F8" s="19"/>
      <c r="G8" s="19"/>
      <c r="H8" s="19"/>
      <c r="I8" s="20"/>
    </row>
    <row r="9" spans="1:13" ht="14.25">
      <c r="A9" s="2"/>
      <c r="B9" s="12" t="s">
        <v>5</v>
      </c>
      <c r="C9" s="16"/>
      <c r="D9" s="16"/>
      <c r="E9" s="16"/>
      <c r="F9" s="16"/>
      <c r="G9" s="16"/>
      <c r="H9" s="16"/>
      <c r="I9" s="16"/>
    </row>
    <row r="10" spans="1:13" ht="14.25">
      <c r="A10" s="2"/>
      <c r="B10" s="7" t="s">
        <v>6</v>
      </c>
      <c r="C10" s="21"/>
      <c r="D10" s="21"/>
      <c r="E10" s="21"/>
      <c r="F10" s="21"/>
      <c r="G10" s="21"/>
      <c r="H10" s="21"/>
      <c r="I10" s="21"/>
    </row>
    <row r="11" spans="1:13" ht="14.25">
      <c r="A11" s="2"/>
      <c r="B11" s="7" t="s">
        <v>7</v>
      </c>
      <c r="C11" s="21"/>
      <c r="D11" s="21"/>
      <c r="E11" s="21"/>
      <c r="F11" s="21"/>
      <c r="G11" s="21"/>
      <c r="H11" s="21"/>
      <c r="I11" s="21"/>
      <c r="M11" s="1"/>
    </row>
    <row r="12" spans="1:13" ht="14.25">
      <c r="A12" s="2"/>
      <c r="B12" s="7" t="s">
        <v>8</v>
      </c>
      <c r="C12" s="21"/>
      <c r="D12" s="21"/>
      <c r="E12" s="21"/>
      <c r="F12" s="21"/>
      <c r="G12" s="21"/>
      <c r="H12" s="21"/>
      <c r="I12" s="21"/>
      <c r="M12" s="1"/>
    </row>
    <row r="13" spans="1:13" ht="14.25">
      <c r="A13" s="2"/>
      <c r="B13" s="38" t="s">
        <v>53</v>
      </c>
      <c r="C13" s="21"/>
      <c r="D13" s="21"/>
      <c r="E13" s="21"/>
      <c r="F13" s="21"/>
      <c r="G13" s="21"/>
      <c r="H13" s="21"/>
      <c r="I13" s="22"/>
      <c r="M13" s="1"/>
    </row>
    <row r="14" spans="1:13" ht="14.25">
      <c r="A14" s="2"/>
      <c r="B14" s="7" t="s">
        <v>9</v>
      </c>
      <c r="C14" s="21"/>
      <c r="D14" s="21"/>
      <c r="E14" s="21"/>
      <c r="F14" s="21"/>
      <c r="G14" s="21"/>
      <c r="H14" s="21"/>
      <c r="I14" s="21"/>
    </row>
    <row r="15" spans="1:13" ht="14.25">
      <c r="A15" s="2"/>
      <c r="B15" s="7" t="s">
        <v>10</v>
      </c>
      <c r="C15" s="21"/>
      <c r="D15" s="21"/>
      <c r="E15" s="21"/>
      <c r="F15" s="21"/>
      <c r="G15" s="21"/>
      <c r="H15" s="21"/>
      <c r="I15" s="21"/>
    </row>
    <row r="16" spans="1:13" ht="14.25">
      <c r="A16" s="2"/>
      <c r="B16" s="10" t="s">
        <v>11</v>
      </c>
      <c r="C16" s="19"/>
      <c r="D16" s="19"/>
      <c r="E16" s="19"/>
      <c r="F16" s="19"/>
      <c r="G16" s="19"/>
      <c r="H16" s="19"/>
      <c r="I16" s="19"/>
    </row>
    <row r="17" spans="1:9" ht="14.25">
      <c r="A17" s="2"/>
      <c r="B17" s="7" t="s">
        <v>12</v>
      </c>
      <c r="C17" s="22"/>
      <c r="D17" s="21"/>
      <c r="E17" s="21"/>
      <c r="F17" s="21"/>
      <c r="G17" s="22"/>
      <c r="H17" s="22"/>
      <c r="I17" s="21"/>
    </row>
    <row r="18" spans="1:9" ht="14.25">
      <c r="A18" s="2"/>
      <c r="B18" s="7" t="s">
        <v>13</v>
      </c>
      <c r="C18" s="22"/>
      <c r="D18" s="21"/>
      <c r="E18" s="21"/>
      <c r="F18" s="21"/>
      <c r="G18" s="22"/>
      <c r="H18" s="22"/>
      <c r="I18" s="21"/>
    </row>
    <row r="19" spans="1:9" ht="14.25">
      <c r="A19" s="2"/>
      <c r="B19" s="7" t="s">
        <v>14</v>
      </c>
      <c r="C19" s="21"/>
      <c r="D19" s="21"/>
      <c r="E19" s="21"/>
      <c r="F19" s="21"/>
      <c r="G19" s="22"/>
      <c r="H19" s="22"/>
      <c r="I19" s="21"/>
    </row>
    <row r="20" spans="1:9" ht="14.25">
      <c r="A20" s="2"/>
      <c r="B20" s="10" t="s">
        <v>15</v>
      </c>
      <c r="C20" s="19"/>
      <c r="D20" s="19"/>
      <c r="E20" s="19"/>
      <c r="F20" s="19"/>
      <c r="G20" s="20"/>
      <c r="H20" s="20"/>
      <c r="I20" s="19"/>
    </row>
    <row r="21" spans="1:9" ht="14.25">
      <c r="A21" s="2"/>
      <c r="B21" s="7" t="s">
        <v>16</v>
      </c>
      <c r="C21" s="22"/>
      <c r="D21" s="21"/>
      <c r="E21" s="21"/>
      <c r="F21" s="21"/>
      <c r="G21" s="21"/>
      <c r="H21" s="21"/>
      <c r="I21" s="22"/>
    </row>
    <row r="22" spans="1:9" ht="14.25">
      <c r="A22" s="2"/>
      <c r="B22" s="7" t="s">
        <v>0</v>
      </c>
      <c r="C22" s="22"/>
      <c r="D22" s="21"/>
      <c r="E22" s="21"/>
      <c r="F22" s="21"/>
      <c r="G22" s="21"/>
      <c r="H22" s="21"/>
      <c r="I22" s="22"/>
    </row>
    <row r="23" spans="1:9" ht="14.25">
      <c r="A23" s="2"/>
      <c r="B23" s="10" t="s">
        <v>17</v>
      </c>
      <c r="C23" s="19"/>
      <c r="D23" s="19"/>
      <c r="E23" s="19"/>
      <c r="F23" s="19"/>
      <c r="G23" s="25"/>
      <c r="H23" s="25"/>
      <c r="I23" s="19"/>
    </row>
    <row r="24" spans="1:9" ht="14.25">
      <c r="A24" s="2"/>
      <c r="B24" s="7" t="s">
        <v>18</v>
      </c>
      <c r="C24" s="22"/>
      <c r="D24" s="21"/>
      <c r="E24" s="21"/>
      <c r="F24" s="23"/>
      <c r="G24" s="22"/>
      <c r="H24" s="22"/>
      <c r="I24" s="22"/>
    </row>
    <row r="25" spans="1:9" ht="14.25">
      <c r="A25" s="2"/>
      <c r="B25" s="7" t="s">
        <v>19</v>
      </c>
      <c r="C25" s="21"/>
      <c r="D25" s="21"/>
      <c r="E25" s="21"/>
      <c r="F25" s="21"/>
      <c r="G25" s="26"/>
      <c r="H25" s="26"/>
      <c r="I25" s="21"/>
    </row>
    <row r="26" spans="1:9" ht="14.25">
      <c r="A26" s="2"/>
      <c r="B26" s="10" t="s">
        <v>20</v>
      </c>
      <c r="C26" s="19"/>
      <c r="D26" s="19"/>
      <c r="E26" s="19"/>
      <c r="F26" s="19"/>
      <c r="G26" s="25"/>
      <c r="H26" s="25"/>
      <c r="I26" s="19"/>
    </row>
    <row r="27" spans="1:9" ht="14.25">
      <c r="A27" s="2"/>
      <c r="B27" s="7" t="s">
        <v>21</v>
      </c>
      <c r="C27" s="21"/>
      <c r="D27" s="21"/>
      <c r="E27" s="21"/>
      <c r="F27" s="21"/>
      <c r="G27" s="22"/>
      <c r="H27" s="22"/>
      <c r="I27" s="23"/>
    </row>
    <row r="28" spans="1:9" ht="14.25">
      <c r="A28" s="2"/>
      <c r="B28" s="10" t="s">
        <v>22</v>
      </c>
      <c r="C28" s="19"/>
      <c r="D28" s="19"/>
      <c r="E28" s="19"/>
      <c r="F28" s="20"/>
      <c r="G28" s="20"/>
      <c r="H28" s="20"/>
      <c r="I28" s="20"/>
    </row>
    <row r="29" spans="1:9" ht="14.25">
      <c r="A29" s="2"/>
      <c r="B29" s="15" t="s">
        <v>58</v>
      </c>
      <c r="C29" s="24"/>
      <c r="D29" s="24"/>
      <c r="E29" s="24"/>
      <c r="F29" s="24"/>
      <c r="G29" s="24"/>
      <c r="H29" s="24"/>
      <c r="I29" s="24"/>
    </row>
    <row r="30" spans="1:9" ht="14.25">
      <c r="A30" s="2"/>
      <c r="B30" s="14"/>
      <c r="C30" s="14"/>
      <c r="D30" s="14"/>
      <c r="E30" s="14"/>
      <c r="F30" s="14"/>
      <c r="G30" s="14"/>
      <c r="H30" s="14"/>
      <c r="I30" s="14"/>
    </row>
    <row r="31" spans="1:9">
      <c r="A31" s="2"/>
      <c r="B31" s="2"/>
      <c r="E31" s="6" t="s">
        <v>31</v>
      </c>
      <c r="F31" s="6"/>
      <c r="G31" s="6"/>
      <c r="H31" s="6"/>
      <c r="I31" s="6" t="str">
        <f>IF(AND(E29&gt;=20%,(E29+F29+G29)&gt;=50%),"conforme","non conforme")</f>
        <v>non conforme</v>
      </c>
    </row>
    <row r="32" spans="1:9" ht="14.25">
      <c r="B32" s="3" t="s">
        <v>24</v>
      </c>
      <c r="C32" s="2"/>
      <c r="D32" s="2"/>
      <c r="E32" s="2"/>
      <c r="F32" s="2"/>
      <c r="G32" s="2"/>
      <c r="H32" s="2"/>
      <c r="I32" s="2"/>
    </row>
    <row r="33" spans="1:9" ht="14.25">
      <c r="B33" s="3" t="s">
        <v>55</v>
      </c>
      <c r="C33" s="2"/>
      <c r="D33" s="2"/>
      <c r="E33" s="2"/>
      <c r="F33" s="2"/>
      <c r="G33" s="2"/>
      <c r="H33" s="2"/>
      <c r="I33" s="2"/>
    </row>
    <row r="34" spans="1:9" ht="14.25">
      <c r="B34" s="3"/>
      <c r="C34" s="2"/>
      <c r="D34" s="2"/>
      <c r="E34" s="2"/>
      <c r="F34" s="2"/>
      <c r="G34" s="2"/>
      <c r="H34" s="2"/>
      <c r="I34" s="2"/>
    </row>
    <row r="35" spans="1:9" ht="3.4" customHeight="1">
      <c r="B35" s="3"/>
      <c r="C35" s="2"/>
      <c r="D35" s="2"/>
      <c r="E35" s="2"/>
      <c r="F35" s="2"/>
      <c r="G35" s="2"/>
      <c r="H35" s="2"/>
      <c r="I35" s="2"/>
    </row>
    <row r="36" spans="1:9" ht="14.25">
      <c r="A36" s="2"/>
      <c r="B36" s="4" t="s">
        <v>52</v>
      </c>
      <c r="C36" s="2"/>
      <c r="D36" s="2"/>
      <c r="E36" s="2"/>
      <c r="F36" s="2"/>
      <c r="G36" s="2"/>
      <c r="H36" s="2"/>
      <c r="I36" s="2"/>
    </row>
    <row r="37" spans="1:9" ht="14.25">
      <c r="A37" s="2"/>
      <c r="B37" s="4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 ht="3.4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4.25">
      <c r="A42" s="2"/>
      <c r="B42" s="3" t="s">
        <v>28</v>
      </c>
      <c r="C42" s="2"/>
      <c r="D42" s="2"/>
      <c r="E42" s="2"/>
      <c r="F42" s="2"/>
      <c r="G42" s="2"/>
      <c r="H42" s="2"/>
      <c r="I42" s="2"/>
    </row>
    <row r="43" spans="1:9" ht="14.25">
      <c r="A43" s="2"/>
      <c r="B43" s="3" t="s">
        <v>29</v>
      </c>
      <c r="C43" s="2"/>
      <c r="D43" s="2"/>
      <c r="E43" s="2"/>
      <c r="F43" s="2"/>
      <c r="G43" s="2"/>
      <c r="H43" s="2"/>
      <c r="I43" s="2"/>
    </row>
  </sheetData>
  <mergeCells count="2">
    <mergeCell ref="B2:I2"/>
    <mergeCell ref="B4:I4"/>
  </mergeCells>
  <pageMargins left="0.7" right="0.7" top="0.75" bottom="0.75" header="0.3" footer="0.3"/>
  <pageSetup paperSize="9" scale="72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B2C89-EA2E-4AE3-B9CF-549D4E038BB9}">
  <dimension ref="A1"/>
  <sheetViews>
    <sheetView workbookViewId="0"/>
  </sheetViews>
  <sheetFormatPr baseColWidth="10" defaultRowHeight="13.5"/>
  <sheetData>
    <row r="1" spans="1:1">
      <c r="A1" s="3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0763-EDC1-4A31-A4F6-11F8E8AE71B6}">
  <sheetPr>
    <pageSetUpPr fitToPage="1"/>
  </sheetPr>
  <dimension ref="A1:N30"/>
  <sheetViews>
    <sheetView zoomScale="80" zoomScaleNormal="80" workbookViewId="0"/>
  </sheetViews>
  <sheetFormatPr baseColWidth="10" defaultRowHeight="13.5"/>
  <cols>
    <col min="1" max="1" width="2.25" customWidth="1"/>
    <col min="2" max="2" width="30.75" customWidth="1"/>
    <col min="3" max="10" width="17.3125" customWidth="1"/>
    <col min="11" max="11" width="4" customWidth="1"/>
  </cols>
  <sheetData>
    <row r="1" spans="1:14" ht="5.25" customHeight="1">
      <c r="A1" s="35"/>
      <c r="B1" s="2"/>
      <c r="C1" s="2"/>
      <c r="D1" s="2"/>
      <c r="E1" s="2"/>
      <c r="F1" s="2"/>
      <c r="G1" s="2"/>
      <c r="H1" s="2"/>
      <c r="I1" s="2"/>
      <c r="J1" s="2"/>
    </row>
    <row r="2" spans="1:14" ht="13.9">
      <c r="A2" s="2"/>
      <c r="B2" s="46" t="s">
        <v>43</v>
      </c>
      <c r="C2" s="46"/>
      <c r="D2" s="46"/>
      <c r="E2" s="46"/>
      <c r="F2" s="46"/>
      <c r="G2" s="46"/>
      <c r="H2" s="46"/>
      <c r="I2" s="46"/>
      <c r="J2" s="46"/>
    </row>
    <row r="3" spans="1:14" ht="13.9">
      <c r="A3" s="2"/>
      <c r="C3" s="5"/>
      <c r="D3" s="5"/>
      <c r="E3" s="5"/>
      <c r="F3" s="5"/>
      <c r="G3" s="5"/>
      <c r="H3" s="5"/>
      <c r="I3" s="5"/>
    </row>
    <row r="4" spans="1:14" ht="13.9">
      <c r="A4" s="2"/>
      <c r="B4" s="27" t="s">
        <v>48</v>
      </c>
      <c r="C4" s="5"/>
      <c r="D4" s="5"/>
      <c r="E4" s="5"/>
      <c r="F4" s="5"/>
      <c r="G4" s="5"/>
      <c r="H4" s="5"/>
      <c r="I4" s="5"/>
    </row>
    <row r="5" spans="1:14" ht="13.9">
      <c r="A5" s="2"/>
      <c r="B5" s="5"/>
      <c r="C5" s="5"/>
      <c r="D5" s="5"/>
      <c r="E5" s="5"/>
      <c r="F5" s="5"/>
      <c r="G5" s="5"/>
      <c r="H5" s="5"/>
      <c r="I5" s="5"/>
      <c r="J5" s="5"/>
    </row>
    <row r="6" spans="1:14" ht="28.5">
      <c r="A6" s="2"/>
      <c r="B6" s="39" t="s">
        <v>25</v>
      </c>
      <c r="C6" s="40" t="s">
        <v>32</v>
      </c>
      <c r="D6" s="8" t="s">
        <v>1</v>
      </c>
      <c r="E6" s="9" t="s">
        <v>23</v>
      </c>
      <c r="F6" s="9" t="s">
        <v>2</v>
      </c>
      <c r="G6" s="36" t="s">
        <v>54</v>
      </c>
      <c r="H6" s="13" t="s">
        <v>26</v>
      </c>
      <c r="I6" s="36" t="s">
        <v>50</v>
      </c>
      <c r="J6" s="13" t="s">
        <v>30</v>
      </c>
    </row>
    <row r="7" spans="1:14" ht="14.25">
      <c r="A7" s="2"/>
      <c r="B7" s="7" t="s">
        <v>35</v>
      </c>
      <c r="C7" s="30"/>
      <c r="D7" s="31"/>
      <c r="E7" s="31"/>
      <c r="F7" s="31"/>
      <c r="G7" s="31"/>
      <c r="H7" s="31"/>
      <c r="I7" s="31"/>
      <c r="J7" s="31"/>
    </row>
    <row r="8" spans="1:14" ht="14.25">
      <c r="A8" s="2"/>
      <c r="B8" s="7" t="s">
        <v>10</v>
      </c>
      <c r="C8" s="30"/>
      <c r="D8" s="31"/>
      <c r="E8" s="31"/>
      <c r="F8" s="31"/>
      <c r="G8" s="31"/>
      <c r="H8" s="31"/>
      <c r="I8" s="31"/>
      <c r="J8" s="31"/>
    </row>
    <row r="9" spans="1:14" ht="14.25">
      <c r="A9" s="2"/>
      <c r="B9" s="7" t="s">
        <v>38</v>
      </c>
      <c r="C9" s="30"/>
      <c r="D9" s="31"/>
      <c r="E9" s="31"/>
      <c r="F9" s="31"/>
      <c r="G9" s="31"/>
      <c r="H9" s="31"/>
      <c r="I9" s="31"/>
      <c r="J9" s="31"/>
    </row>
    <row r="10" spans="1:14" ht="14.25">
      <c r="A10" s="2"/>
      <c r="B10" s="29" t="s">
        <v>41</v>
      </c>
      <c r="C10" s="30"/>
      <c r="D10" s="31"/>
      <c r="E10" s="31"/>
      <c r="F10" s="31"/>
      <c r="G10" s="31"/>
      <c r="H10" s="31"/>
      <c r="I10" s="31"/>
      <c r="J10" s="31"/>
    </row>
    <row r="11" spans="1:14" ht="14.25">
      <c r="A11" s="2"/>
      <c r="B11" s="29" t="s">
        <v>42</v>
      </c>
      <c r="C11" s="30"/>
      <c r="D11" s="31"/>
      <c r="E11" s="31"/>
      <c r="F11" s="31"/>
      <c r="G11" s="31"/>
      <c r="H11" s="31"/>
      <c r="I11" s="31"/>
      <c r="J11" s="31"/>
      <c r="N11" s="1"/>
    </row>
    <row r="12" spans="1:14" ht="14.25">
      <c r="A12" s="2"/>
      <c r="B12" s="7" t="s">
        <v>39</v>
      </c>
      <c r="C12" s="30"/>
      <c r="D12" s="31"/>
      <c r="E12" s="31"/>
      <c r="F12" s="31"/>
      <c r="G12" s="31"/>
      <c r="H12" s="31"/>
      <c r="I12" s="31"/>
      <c r="J12" s="31"/>
      <c r="N12" s="1"/>
    </row>
    <row r="13" spans="1:14" ht="14.25">
      <c r="A13" s="2"/>
      <c r="B13" s="43" t="s">
        <v>57</v>
      </c>
      <c r="C13" s="30"/>
      <c r="D13" s="31"/>
      <c r="E13" s="31"/>
      <c r="F13" s="31"/>
      <c r="G13" s="31"/>
      <c r="H13" s="31"/>
      <c r="I13" s="31"/>
      <c r="J13" s="31"/>
      <c r="N13" s="1"/>
    </row>
    <row r="14" spans="1:14" ht="14.25">
      <c r="A14" s="2"/>
      <c r="B14" s="32" t="s">
        <v>33</v>
      </c>
      <c r="C14" s="33">
        <f t="shared" ref="C14:J14" si="0">SUM(C7:C13)</f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ref="I14" si="1">SUM(I7:I13)</f>
        <v>0</v>
      </c>
      <c r="J14" s="33">
        <f t="shared" si="0"/>
        <v>0</v>
      </c>
    </row>
    <row r="15" spans="1:14" ht="14.25">
      <c r="A15" s="2"/>
      <c r="B15" s="32" t="s">
        <v>37</v>
      </c>
      <c r="C15" s="32"/>
      <c r="D15" s="41" t="e">
        <f>D14/$C14</f>
        <v>#DIV/0!</v>
      </c>
      <c r="E15" s="41" t="e">
        <f>E14/$C14</f>
        <v>#DIV/0!</v>
      </c>
      <c r="F15" s="41" t="e">
        <f t="shared" ref="F15:J15" si="2">F14/$C14</f>
        <v>#DIV/0!</v>
      </c>
      <c r="G15" s="41" t="e">
        <f t="shared" si="2"/>
        <v>#DIV/0!</v>
      </c>
      <c r="H15" s="41" t="e">
        <f t="shared" si="2"/>
        <v>#DIV/0!</v>
      </c>
      <c r="I15" s="41" t="e">
        <f t="shared" ref="I15" si="3">I14/$C14</f>
        <v>#DIV/0!</v>
      </c>
      <c r="J15" s="41" t="e">
        <f t="shared" si="2"/>
        <v>#DIV/0!</v>
      </c>
    </row>
    <row r="16" spans="1:14" ht="14.25">
      <c r="A16" s="2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2"/>
      <c r="B17" s="28" t="s">
        <v>34</v>
      </c>
      <c r="C17" s="28"/>
      <c r="D17" s="42" t="e">
        <f>IF(D15&gt;'Annexe 1. Engagements produits'!C$29,"conforme","non conforme")</f>
        <v>#DIV/0!</v>
      </c>
      <c r="E17" s="42" t="e">
        <f>IF(E15&gt;'Annexe 1. Engagements produits'!D$29,"conforme","non conforme")</f>
        <v>#DIV/0!</v>
      </c>
      <c r="F17" s="42" t="e">
        <f>IF(F15&gt;'Annexe 1. Engagements produits'!E$29,"conforme","non conforme")</f>
        <v>#DIV/0!</v>
      </c>
      <c r="G17" s="42" t="e">
        <f>IF(G15&gt;'Annexe 1. Engagements produits'!F$29,"conforme","non conforme")</f>
        <v>#DIV/0!</v>
      </c>
      <c r="H17" s="42" t="e">
        <f>IF(H15&gt;'Annexe 1. Engagements produits'!G$29,"conforme","non conforme")</f>
        <v>#DIV/0!</v>
      </c>
      <c r="I17" s="42" t="e">
        <f>IF(I15&gt;'Annexe 1. Engagements produits'!H$29,"conforme","non conforme")</f>
        <v>#DIV/0!</v>
      </c>
      <c r="J17" s="42" t="e">
        <f>IF(J15&gt;'Annexe 1. Engagements produits'!I$29,"conforme","non conforme")</f>
        <v>#DIV/0!</v>
      </c>
    </row>
    <row r="18" spans="1:10">
      <c r="A18" s="2"/>
      <c r="B18" s="2"/>
      <c r="C18" s="2"/>
      <c r="F18" s="2"/>
      <c r="G18" s="2"/>
      <c r="H18" s="2"/>
      <c r="I18" s="2"/>
      <c r="J18" s="2"/>
    </row>
    <row r="19" spans="1:10" ht="14.25">
      <c r="B19" s="3" t="s">
        <v>24</v>
      </c>
      <c r="C19" s="2"/>
      <c r="D19" s="2"/>
      <c r="E19" s="2"/>
      <c r="F19" s="2"/>
      <c r="G19" s="2"/>
      <c r="H19" s="2"/>
      <c r="I19" s="2"/>
      <c r="J19" s="2"/>
    </row>
    <row r="20" spans="1:10" ht="14.25">
      <c r="B20" s="3" t="s">
        <v>51</v>
      </c>
      <c r="C20" s="2"/>
      <c r="D20" s="2"/>
      <c r="E20" s="2"/>
      <c r="F20" s="2"/>
      <c r="G20" s="2"/>
      <c r="H20" s="2"/>
      <c r="I20" s="2"/>
      <c r="J20" s="2"/>
    </row>
    <row r="21" spans="1:10" ht="14.25">
      <c r="B21" s="3"/>
      <c r="C21" s="2"/>
      <c r="D21" s="2"/>
      <c r="E21" s="2"/>
      <c r="F21" s="2"/>
      <c r="G21" s="2"/>
      <c r="H21" s="2"/>
      <c r="I21" s="2"/>
      <c r="J21" s="2"/>
    </row>
    <row r="22" spans="1:10" ht="3.4" customHeight="1">
      <c r="B22" s="3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4" t="s">
        <v>52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4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.4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3" t="s">
        <v>28</v>
      </c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3" t="s">
        <v>29</v>
      </c>
      <c r="C30" s="2"/>
      <c r="D30" s="2"/>
      <c r="E30" s="2"/>
      <c r="F30" s="2"/>
      <c r="G30" s="2"/>
      <c r="H30" s="2"/>
      <c r="I30" s="2"/>
      <c r="J30" s="2"/>
    </row>
  </sheetData>
  <mergeCells count="1">
    <mergeCell ref="B2:J2"/>
  </mergeCells>
  <pageMargins left="0.7" right="0.7" top="0.75" bottom="0.75" header="0.3" footer="0.3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A9CE-CEA5-4537-9891-D7F33CCDD424}">
  <sheetPr>
    <pageSetUpPr fitToPage="1"/>
  </sheetPr>
  <dimension ref="A1:N30"/>
  <sheetViews>
    <sheetView topLeftCell="B1" zoomScale="80" zoomScaleNormal="80" workbookViewId="0">
      <selection activeCell="J18" sqref="J18:J30"/>
    </sheetView>
  </sheetViews>
  <sheetFormatPr baseColWidth="10" defaultRowHeight="13.5"/>
  <cols>
    <col min="1" max="1" width="2.25" customWidth="1"/>
    <col min="2" max="2" width="30.75" customWidth="1"/>
    <col min="3" max="10" width="17.3125" customWidth="1"/>
    <col min="11" max="11" width="4" customWidth="1"/>
  </cols>
  <sheetData>
    <row r="1" spans="1:14" ht="5.25" customHeight="1">
      <c r="A1" s="35"/>
      <c r="B1" s="2"/>
      <c r="C1" s="2"/>
      <c r="D1" s="2"/>
      <c r="E1" s="2"/>
      <c r="F1" s="2"/>
      <c r="G1" s="2"/>
      <c r="H1" s="2"/>
      <c r="I1" s="2"/>
      <c r="J1" s="2"/>
    </row>
    <row r="2" spans="1:14" ht="13.9">
      <c r="A2" s="2"/>
      <c r="B2" s="46" t="s">
        <v>44</v>
      </c>
      <c r="C2" s="46"/>
      <c r="D2" s="46"/>
      <c r="E2" s="46"/>
      <c r="F2" s="46"/>
      <c r="G2" s="46"/>
      <c r="H2" s="46"/>
      <c r="I2" s="46"/>
      <c r="J2" s="46"/>
    </row>
    <row r="3" spans="1:14" ht="13.9">
      <c r="A3" s="2"/>
      <c r="C3" s="5"/>
      <c r="D3" s="5"/>
      <c r="E3" s="5"/>
      <c r="F3" s="5"/>
      <c r="G3" s="5"/>
      <c r="H3" s="5"/>
      <c r="I3" s="5"/>
    </row>
    <row r="4" spans="1:14" ht="13.9">
      <c r="A4" s="2"/>
      <c r="B4" s="27" t="s">
        <v>49</v>
      </c>
      <c r="C4" s="5"/>
      <c r="D4" s="5"/>
      <c r="E4" s="5"/>
      <c r="F4" s="5"/>
      <c r="G4" s="5"/>
      <c r="H4" s="5"/>
      <c r="I4" s="5"/>
    </row>
    <row r="5" spans="1:14" ht="13.9">
      <c r="A5" s="2"/>
      <c r="B5" s="5"/>
      <c r="C5" s="5"/>
      <c r="D5" s="5"/>
      <c r="E5" s="5"/>
      <c r="F5" s="5"/>
      <c r="G5" s="5"/>
      <c r="H5" s="5"/>
      <c r="I5" s="5"/>
      <c r="J5" s="5"/>
    </row>
    <row r="6" spans="1:14" ht="28.5">
      <c r="A6" s="2"/>
      <c r="B6" s="39" t="s">
        <v>25</v>
      </c>
      <c r="C6" s="40" t="s">
        <v>32</v>
      </c>
      <c r="D6" s="8" t="s">
        <v>1</v>
      </c>
      <c r="E6" s="9" t="s">
        <v>23</v>
      </c>
      <c r="F6" s="9" t="s">
        <v>2</v>
      </c>
      <c r="G6" s="36" t="s">
        <v>54</v>
      </c>
      <c r="H6" s="13" t="s">
        <v>26</v>
      </c>
      <c r="I6" s="36" t="s">
        <v>50</v>
      </c>
      <c r="J6" s="13" t="s">
        <v>30</v>
      </c>
    </row>
    <row r="7" spans="1:14" ht="14.25">
      <c r="A7" s="2"/>
      <c r="B7" s="7" t="s">
        <v>35</v>
      </c>
      <c r="C7" s="30"/>
      <c r="D7" s="31"/>
      <c r="E7" s="31"/>
      <c r="F7" s="31"/>
      <c r="G7" s="31"/>
      <c r="H7" s="31"/>
      <c r="I7" s="31"/>
      <c r="J7" s="31"/>
    </row>
    <row r="8" spans="1:14" ht="14.25">
      <c r="A8" s="2"/>
      <c r="B8" s="7" t="s">
        <v>10</v>
      </c>
      <c r="C8" s="30"/>
      <c r="D8" s="31"/>
      <c r="E8" s="31"/>
      <c r="F8" s="31"/>
      <c r="G8" s="31"/>
      <c r="H8" s="31"/>
      <c r="I8" s="31"/>
      <c r="J8" s="31"/>
    </row>
    <row r="9" spans="1:14" ht="14.25">
      <c r="A9" s="2"/>
      <c r="B9" s="7" t="s">
        <v>38</v>
      </c>
      <c r="C9" s="30"/>
      <c r="D9" s="31"/>
      <c r="E9" s="31"/>
      <c r="F9" s="31"/>
      <c r="G9" s="31"/>
      <c r="H9" s="31"/>
      <c r="I9" s="31"/>
      <c r="J9" s="31"/>
    </row>
    <row r="10" spans="1:14" ht="14.25">
      <c r="A10" s="2"/>
      <c r="B10" s="29" t="s">
        <v>41</v>
      </c>
      <c r="C10" s="30"/>
      <c r="D10" s="31"/>
      <c r="E10" s="31"/>
      <c r="F10" s="31"/>
      <c r="G10" s="31"/>
      <c r="H10" s="31"/>
      <c r="I10" s="31"/>
      <c r="J10" s="31"/>
    </row>
    <row r="11" spans="1:14" ht="14.25">
      <c r="A11" s="2"/>
      <c r="B11" s="29" t="s">
        <v>42</v>
      </c>
      <c r="C11" s="30"/>
      <c r="D11" s="31"/>
      <c r="E11" s="31"/>
      <c r="F11" s="31"/>
      <c r="G11" s="31"/>
      <c r="H11" s="31"/>
      <c r="I11" s="31"/>
      <c r="J11" s="31"/>
      <c r="N11" s="1"/>
    </row>
    <row r="12" spans="1:14" ht="14.25">
      <c r="A12" s="2"/>
      <c r="B12" s="7" t="s">
        <v>39</v>
      </c>
      <c r="C12" s="30"/>
      <c r="D12" s="31"/>
      <c r="E12" s="31"/>
      <c r="F12" s="31"/>
      <c r="G12" s="31"/>
      <c r="H12" s="31"/>
      <c r="I12" s="31"/>
      <c r="J12" s="31"/>
      <c r="N12" s="1"/>
    </row>
    <row r="13" spans="1:14" ht="14.25">
      <c r="A13" s="2"/>
      <c r="B13" s="29" t="s">
        <v>40</v>
      </c>
      <c r="C13" s="30"/>
      <c r="D13" s="31"/>
      <c r="E13" s="31"/>
      <c r="F13" s="31"/>
      <c r="G13" s="31"/>
      <c r="H13" s="31"/>
      <c r="I13" s="31"/>
      <c r="J13" s="31"/>
      <c r="N13" s="1"/>
    </row>
    <row r="14" spans="1:14" ht="14.25">
      <c r="A14" s="2"/>
      <c r="B14" s="32" t="s">
        <v>33</v>
      </c>
      <c r="C14" s="33">
        <f t="shared" ref="C14:J14" si="0">SUM(C7:C13)</f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ref="I14" si="1">SUM(I7:I13)</f>
        <v>0</v>
      </c>
      <c r="J14" s="33">
        <f t="shared" si="0"/>
        <v>0</v>
      </c>
    </row>
    <row r="15" spans="1:14" ht="14.25">
      <c r="A15" s="2"/>
      <c r="B15" s="32" t="s">
        <v>37</v>
      </c>
      <c r="C15" s="32"/>
      <c r="D15" s="41" t="e">
        <f>D14/$C14</f>
        <v>#DIV/0!</v>
      </c>
      <c r="E15" s="41" t="e">
        <f>E14/$C14</f>
        <v>#DIV/0!</v>
      </c>
      <c r="F15" s="41" t="e">
        <f t="shared" ref="F15:J15" si="2">F14/$C14</f>
        <v>#DIV/0!</v>
      </c>
      <c r="G15" s="41" t="e">
        <f t="shared" si="2"/>
        <v>#DIV/0!</v>
      </c>
      <c r="H15" s="41" t="e">
        <f t="shared" si="2"/>
        <v>#DIV/0!</v>
      </c>
      <c r="I15" s="41" t="e">
        <f t="shared" ref="I15" si="3">I14/$C14</f>
        <v>#DIV/0!</v>
      </c>
      <c r="J15" s="41" t="e">
        <f t="shared" si="2"/>
        <v>#DIV/0!</v>
      </c>
    </row>
    <row r="16" spans="1:14" ht="14.25">
      <c r="A16" s="2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2"/>
      <c r="B17" s="28" t="s">
        <v>34</v>
      </c>
      <c r="C17" s="28"/>
      <c r="D17" s="28" t="e">
        <f>IF(D15&gt;'Annexe 1. Engagements produits'!C$29,"conforme","non conforme")</f>
        <v>#DIV/0!</v>
      </c>
      <c r="E17" s="28" t="e">
        <f>IF(E15&gt;'Annexe 1. Engagements produits'!D$29,"conforme","non conforme")</f>
        <v>#DIV/0!</v>
      </c>
      <c r="F17" s="28" t="e">
        <f>IF(F15&gt;'Annexe 1. Engagements produits'!E$29,"conforme","non conforme")</f>
        <v>#DIV/0!</v>
      </c>
      <c r="G17" s="28" t="e">
        <f>IF(G15&gt;'Annexe 1. Engagements produits'!F$29,"conforme","non conforme")</f>
        <v>#DIV/0!</v>
      </c>
      <c r="H17" s="28" t="e">
        <f>IF(H15&gt;'Annexe 1. Engagements produits'!G$29,"conforme","non conforme")</f>
        <v>#DIV/0!</v>
      </c>
      <c r="I17" s="28" t="e">
        <f>IF(I15&gt;'Annexe 1. Engagements produits'!H$29,"conforme","non conforme")</f>
        <v>#DIV/0!</v>
      </c>
      <c r="J17" s="28" t="e">
        <f>IF(J15&gt;'Annexe 1. Engagements produits'!I$29,"conforme","non conforme")</f>
        <v>#DIV/0!</v>
      </c>
    </row>
    <row r="18" spans="1:10">
      <c r="A18" s="2"/>
      <c r="B18" s="2"/>
      <c r="C18" s="2"/>
      <c r="F18" s="2"/>
      <c r="G18" s="2"/>
      <c r="H18" s="2"/>
      <c r="I18" s="2"/>
      <c r="J18" s="2"/>
    </row>
    <row r="19" spans="1:10" ht="14.25">
      <c r="B19" s="3" t="s">
        <v>24</v>
      </c>
      <c r="C19" s="2"/>
      <c r="D19" s="2"/>
      <c r="E19" s="2"/>
      <c r="F19" s="2"/>
      <c r="G19" s="2"/>
      <c r="H19" s="2"/>
      <c r="I19" s="2"/>
      <c r="J19" s="2"/>
    </row>
    <row r="20" spans="1:10" ht="14.25">
      <c r="B20" s="3" t="s">
        <v>51</v>
      </c>
      <c r="C20" s="2"/>
      <c r="D20" s="2"/>
      <c r="E20" s="2"/>
      <c r="F20" s="2"/>
      <c r="G20" s="2"/>
      <c r="H20" s="2"/>
      <c r="I20" s="2"/>
      <c r="J20" s="2"/>
    </row>
    <row r="21" spans="1:10" ht="14.25">
      <c r="B21" s="3"/>
      <c r="C21" s="2"/>
      <c r="D21" s="2"/>
      <c r="E21" s="2"/>
      <c r="F21" s="2"/>
      <c r="G21" s="2"/>
      <c r="H21" s="2"/>
      <c r="I21" s="2"/>
      <c r="J21" s="2"/>
    </row>
    <row r="22" spans="1:10" ht="3.4" customHeight="1">
      <c r="B22" s="3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4" t="s">
        <v>52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4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.4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3" t="s">
        <v>28</v>
      </c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3" t="s">
        <v>29</v>
      </c>
      <c r="C30" s="2"/>
      <c r="D30" s="2"/>
      <c r="E30" s="2"/>
      <c r="F30" s="2"/>
      <c r="G30" s="2"/>
      <c r="H30" s="2"/>
      <c r="I30" s="2"/>
      <c r="J30" s="2"/>
    </row>
  </sheetData>
  <mergeCells count="1">
    <mergeCell ref="B2:J2"/>
  </mergeCells>
  <pageMargins left="0.7" right="0.7" top="0.75" bottom="0.75" header="0.3" footer="0.3"/>
  <pageSetup paperSize="9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42B5-AECD-4DB3-9A7A-F6A83A43B884}">
  <sheetPr>
    <pageSetUpPr fitToPage="1"/>
  </sheetPr>
  <dimension ref="A1:N30"/>
  <sheetViews>
    <sheetView zoomScale="80" zoomScaleNormal="80" workbookViewId="0">
      <selection activeCell="J18" sqref="J18:J30"/>
    </sheetView>
  </sheetViews>
  <sheetFormatPr baseColWidth="10" defaultRowHeight="13.5"/>
  <cols>
    <col min="1" max="1" width="2.25" customWidth="1"/>
    <col min="2" max="2" width="30.75" customWidth="1"/>
    <col min="3" max="10" width="17.3125" customWidth="1"/>
    <col min="11" max="11" width="4" customWidth="1"/>
  </cols>
  <sheetData>
    <row r="1" spans="1:14" ht="5.25" customHeight="1">
      <c r="A1" s="35"/>
      <c r="B1" s="2"/>
      <c r="C1" s="2"/>
      <c r="D1" s="2"/>
      <c r="E1" s="2"/>
      <c r="F1" s="2"/>
      <c r="G1" s="2"/>
      <c r="H1" s="2"/>
      <c r="I1" s="2"/>
      <c r="J1" s="2"/>
    </row>
    <row r="2" spans="1:14" ht="13.9">
      <c r="A2" s="2"/>
      <c r="B2" s="46" t="s">
        <v>45</v>
      </c>
      <c r="C2" s="46"/>
      <c r="D2" s="46"/>
      <c r="E2" s="46"/>
      <c r="F2" s="46"/>
      <c r="G2" s="46"/>
      <c r="H2" s="46"/>
      <c r="I2" s="46"/>
      <c r="J2" s="46"/>
    </row>
    <row r="3" spans="1:14" ht="13.9">
      <c r="A3" s="2"/>
      <c r="C3" s="5"/>
      <c r="D3" s="5"/>
      <c r="E3" s="5"/>
      <c r="F3" s="5"/>
      <c r="G3" s="5"/>
      <c r="H3" s="5"/>
      <c r="I3" s="5"/>
    </row>
    <row r="4" spans="1:14" ht="13.9">
      <c r="A4" s="2"/>
      <c r="B4" s="27" t="s">
        <v>49</v>
      </c>
      <c r="C4" s="5"/>
      <c r="D4" s="5"/>
      <c r="E4" s="5"/>
      <c r="F4" s="5"/>
      <c r="G4" s="5"/>
      <c r="H4" s="5"/>
      <c r="I4" s="5"/>
    </row>
    <row r="5" spans="1:14" ht="13.9">
      <c r="A5" s="2"/>
      <c r="B5" s="5"/>
      <c r="C5" s="5"/>
      <c r="D5" s="5"/>
      <c r="E5" s="5"/>
      <c r="F5" s="5"/>
      <c r="G5" s="5"/>
      <c r="H5" s="5"/>
      <c r="I5" s="5"/>
      <c r="J5" s="5"/>
    </row>
    <row r="6" spans="1:14" ht="28.5">
      <c r="A6" s="2"/>
      <c r="B6" s="39" t="s">
        <v>25</v>
      </c>
      <c r="C6" s="40" t="s">
        <v>32</v>
      </c>
      <c r="D6" s="8" t="s">
        <v>1</v>
      </c>
      <c r="E6" s="9" t="s">
        <v>23</v>
      </c>
      <c r="F6" s="9" t="s">
        <v>2</v>
      </c>
      <c r="G6" s="36" t="s">
        <v>54</v>
      </c>
      <c r="H6" s="13" t="s">
        <v>26</v>
      </c>
      <c r="I6" s="36" t="s">
        <v>50</v>
      </c>
      <c r="J6" s="13" t="s">
        <v>30</v>
      </c>
    </row>
    <row r="7" spans="1:14" ht="14.25">
      <c r="A7" s="2"/>
      <c r="B7" s="7" t="s">
        <v>35</v>
      </c>
      <c r="C7" s="30"/>
      <c r="D7" s="31"/>
      <c r="E7" s="31"/>
      <c r="F7" s="31"/>
      <c r="G7" s="31"/>
      <c r="H7" s="31"/>
      <c r="I7" s="31"/>
      <c r="J7" s="31"/>
    </row>
    <row r="8" spans="1:14" ht="14.25">
      <c r="A8" s="2"/>
      <c r="B8" s="7" t="s">
        <v>10</v>
      </c>
      <c r="C8" s="30"/>
      <c r="D8" s="31"/>
      <c r="E8" s="31"/>
      <c r="F8" s="31"/>
      <c r="G8" s="31"/>
      <c r="H8" s="31"/>
      <c r="I8" s="31"/>
      <c r="J8" s="31"/>
    </row>
    <row r="9" spans="1:14" ht="14.25">
      <c r="A9" s="2"/>
      <c r="B9" s="7" t="s">
        <v>38</v>
      </c>
      <c r="C9" s="30"/>
      <c r="D9" s="31"/>
      <c r="E9" s="31"/>
      <c r="F9" s="31"/>
      <c r="G9" s="31"/>
      <c r="H9" s="31"/>
      <c r="I9" s="31"/>
      <c r="J9" s="31"/>
    </row>
    <row r="10" spans="1:14" ht="14.25">
      <c r="A10" s="2"/>
      <c r="B10" s="29" t="s">
        <v>41</v>
      </c>
      <c r="C10" s="30"/>
      <c r="D10" s="31"/>
      <c r="E10" s="31"/>
      <c r="F10" s="31"/>
      <c r="G10" s="31"/>
      <c r="H10" s="31"/>
      <c r="I10" s="31"/>
      <c r="J10" s="31"/>
    </row>
    <row r="11" spans="1:14" ht="14.25">
      <c r="A11" s="2"/>
      <c r="B11" s="29" t="s">
        <v>42</v>
      </c>
      <c r="C11" s="30"/>
      <c r="D11" s="31"/>
      <c r="E11" s="31"/>
      <c r="F11" s="31"/>
      <c r="G11" s="31"/>
      <c r="H11" s="31"/>
      <c r="I11" s="31"/>
      <c r="J11" s="31"/>
      <c r="N11" s="1"/>
    </row>
    <row r="12" spans="1:14" ht="14.25">
      <c r="A12" s="2"/>
      <c r="B12" s="7" t="s">
        <v>39</v>
      </c>
      <c r="C12" s="30"/>
      <c r="D12" s="31"/>
      <c r="E12" s="31"/>
      <c r="F12" s="31"/>
      <c r="G12" s="31"/>
      <c r="H12" s="31"/>
      <c r="I12" s="31"/>
      <c r="J12" s="31"/>
      <c r="N12" s="1"/>
    </row>
    <row r="13" spans="1:14" ht="14.25">
      <c r="A13" s="2"/>
      <c r="B13" s="29" t="s">
        <v>40</v>
      </c>
      <c r="C13" s="30"/>
      <c r="D13" s="31"/>
      <c r="E13" s="31"/>
      <c r="F13" s="31"/>
      <c r="G13" s="31"/>
      <c r="H13" s="31"/>
      <c r="I13" s="31"/>
      <c r="J13" s="31"/>
      <c r="N13" s="1"/>
    </row>
    <row r="14" spans="1:14" ht="14.25">
      <c r="A14" s="2"/>
      <c r="B14" s="32" t="s">
        <v>33</v>
      </c>
      <c r="C14" s="33">
        <f t="shared" ref="C14:H14" si="0">SUM(C7:C13)</f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ref="I14" si="1">SUM(I7:I13)</f>
        <v>0</v>
      </c>
      <c r="J14" s="33">
        <f t="shared" ref="J14" si="2">SUM(J7:J13)</f>
        <v>0</v>
      </c>
    </row>
    <row r="15" spans="1:14" ht="14.25">
      <c r="A15" s="2"/>
      <c r="B15" s="32" t="s">
        <v>37</v>
      </c>
      <c r="C15" s="32"/>
      <c r="D15" s="41" t="e">
        <f>D14/$C14</f>
        <v>#DIV/0!</v>
      </c>
      <c r="E15" s="41" t="e">
        <f>E14/$C14</f>
        <v>#DIV/0!</v>
      </c>
      <c r="F15" s="41" t="e">
        <f t="shared" ref="F15:H15" si="3">F14/$C14</f>
        <v>#DIV/0!</v>
      </c>
      <c r="G15" s="41" t="e">
        <f t="shared" si="3"/>
        <v>#DIV/0!</v>
      </c>
      <c r="H15" s="41" t="e">
        <f t="shared" si="3"/>
        <v>#DIV/0!</v>
      </c>
      <c r="I15" s="41" t="e">
        <f t="shared" ref="I15" si="4">I14/$C14</f>
        <v>#DIV/0!</v>
      </c>
      <c r="J15" s="41" t="e">
        <f t="shared" ref="J15" si="5">J14/$C14</f>
        <v>#DIV/0!</v>
      </c>
    </row>
    <row r="16" spans="1:14" ht="14.25">
      <c r="A16" s="2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2"/>
      <c r="B17" s="28" t="s">
        <v>34</v>
      </c>
      <c r="C17" s="28"/>
      <c r="D17" s="28" t="e">
        <f>IF(D15&gt;'Annexe 1. Engagements produits'!C$29,"conforme","non conforme")</f>
        <v>#DIV/0!</v>
      </c>
      <c r="E17" s="28" t="e">
        <f>IF(E15&gt;'Annexe 1. Engagements produits'!D$29,"conforme","non conforme")</f>
        <v>#DIV/0!</v>
      </c>
      <c r="F17" s="28" t="e">
        <f>IF(F15&gt;'Annexe 1. Engagements produits'!E$29,"conforme","non conforme")</f>
        <v>#DIV/0!</v>
      </c>
      <c r="G17" s="28" t="e">
        <f>IF(G15&gt;'Annexe 1. Engagements produits'!F$29,"conforme","non conforme")</f>
        <v>#DIV/0!</v>
      </c>
      <c r="H17" s="28" t="e">
        <f>IF(H15&gt;'Annexe 1. Engagements produits'!G$29,"conforme","non conforme")</f>
        <v>#DIV/0!</v>
      </c>
      <c r="I17" s="28" t="e">
        <f>IF(I15&gt;'Annexe 1. Engagements produits'!H$29,"conforme","non conforme")</f>
        <v>#DIV/0!</v>
      </c>
      <c r="J17" s="28" t="e">
        <f>IF(J15&gt;'Annexe 1. Engagements produits'!I$29,"conforme","non conforme")</f>
        <v>#DIV/0!</v>
      </c>
    </row>
    <row r="18" spans="1:10">
      <c r="A18" s="2"/>
      <c r="B18" s="2"/>
      <c r="C18" s="2"/>
      <c r="F18" s="2"/>
      <c r="G18" s="2"/>
      <c r="H18" s="2"/>
      <c r="I18" s="2"/>
      <c r="J18" s="2"/>
    </row>
    <row r="19" spans="1:10" ht="14.25">
      <c r="B19" s="3" t="s">
        <v>24</v>
      </c>
      <c r="C19" s="2"/>
      <c r="D19" s="2"/>
      <c r="E19" s="2"/>
      <c r="F19" s="2"/>
      <c r="G19" s="2"/>
      <c r="H19" s="2"/>
      <c r="I19" s="2"/>
      <c r="J19" s="2"/>
    </row>
    <row r="20" spans="1:10" ht="14.25">
      <c r="B20" s="3" t="s">
        <v>51</v>
      </c>
      <c r="C20" s="2"/>
      <c r="D20" s="2"/>
      <c r="E20" s="2"/>
      <c r="F20" s="2"/>
      <c r="G20" s="2"/>
      <c r="H20" s="2"/>
      <c r="I20" s="2"/>
      <c r="J20" s="2"/>
    </row>
    <row r="21" spans="1:10" ht="14.25">
      <c r="B21" s="3"/>
      <c r="C21" s="2"/>
      <c r="D21" s="2"/>
      <c r="E21" s="2"/>
      <c r="F21" s="2"/>
      <c r="G21" s="2"/>
      <c r="H21" s="2"/>
      <c r="I21" s="2"/>
      <c r="J21" s="2"/>
    </row>
    <row r="22" spans="1:10" ht="3.4" customHeight="1">
      <c r="B22" s="3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4" t="s">
        <v>52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4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.4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3" t="s">
        <v>28</v>
      </c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3" t="s">
        <v>29</v>
      </c>
      <c r="C30" s="2"/>
      <c r="D30" s="2"/>
      <c r="E30" s="2"/>
      <c r="F30" s="2"/>
      <c r="G30" s="2"/>
      <c r="H30" s="2"/>
      <c r="I30" s="2"/>
      <c r="J30" s="2"/>
    </row>
  </sheetData>
  <mergeCells count="1">
    <mergeCell ref="B2:J2"/>
  </mergeCells>
  <pageMargins left="0.7" right="0.7" top="0.75" bottom="0.75" header="0.3" footer="0.3"/>
  <pageSetup paperSize="9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EDE4-4964-475F-879F-9AD1E7B10446}">
  <sheetPr>
    <pageSetUpPr fitToPage="1"/>
  </sheetPr>
  <dimension ref="A1:N30"/>
  <sheetViews>
    <sheetView zoomScale="80" zoomScaleNormal="80" workbookViewId="0">
      <selection activeCell="J18" sqref="J18:J30"/>
    </sheetView>
  </sheetViews>
  <sheetFormatPr baseColWidth="10" defaultRowHeight="13.5"/>
  <cols>
    <col min="1" max="1" width="2.25" customWidth="1"/>
    <col min="2" max="2" width="30.75" customWidth="1"/>
    <col min="3" max="10" width="17.3125" customWidth="1"/>
    <col min="11" max="11" width="4" customWidth="1"/>
  </cols>
  <sheetData>
    <row r="1" spans="1:14" ht="5.25" customHeight="1">
      <c r="A1" s="35"/>
      <c r="B1" s="2"/>
      <c r="C1" s="2"/>
      <c r="D1" s="2"/>
      <c r="E1" s="2"/>
      <c r="F1" s="2"/>
      <c r="G1" s="2"/>
      <c r="H1" s="2"/>
      <c r="I1" s="2"/>
      <c r="J1" s="2"/>
    </row>
    <row r="2" spans="1:14" ht="13.9">
      <c r="A2" s="2"/>
      <c r="B2" s="46" t="s">
        <v>46</v>
      </c>
      <c r="C2" s="46"/>
      <c r="D2" s="46"/>
      <c r="E2" s="46"/>
      <c r="F2" s="46"/>
      <c r="G2" s="46"/>
      <c r="H2" s="46"/>
      <c r="I2" s="46"/>
      <c r="J2" s="46"/>
    </row>
    <row r="3" spans="1:14" ht="13.9">
      <c r="A3" s="2"/>
      <c r="C3" s="5"/>
      <c r="D3" s="5"/>
      <c r="E3" s="5"/>
      <c r="F3" s="5"/>
      <c r="G3" s="5"/>
      <c r="H3" s="5"/>
      <c r="I3" s="5"/>
    </row>
    <row r="4" spans="1:14" ht="13.9">
      <c r="A4" s="2"/>
      <c r="B4" s="27" t="s">
        <v>49</v>
      </c>
      <c r="C4" s="5"/>
      <c r="D4" s="5"/>
      <c r="E4" s="5"/>
      <c r="F4" s="5"/>
      <c r="G4" s="5"/>
      <c r="H4" s="5"/>
      <c r="I4" s="5"/>
    </row>
    <row r="5" spans="1:14" ht="13.9">
      <c r="A5" s="2"/>
      <c r="B5" s="5"/>
      <c r="C5" s="5"/>
      <c r="D5" s="5"/>
      <c r="E5" s="5"/>
      <c r="F5" s="5"/>
      <c r="G5" s="5"/>
      <c r="H5" s="5"/>
      <c r="I5" s="5"/>
      <c r="J5" s="5"/>
    </row>
    <row r="6" spans="1:14" ht="28.5">
      <c r="A6" s="2"/>
      <c r="B6" s="39" t="s">
        <v>25</v>
      </c>
      <c r="C6" s="40" t="s">
        <v>32</v>
      </c>
      <c r="D6" s="8" t="s">
        <v>1</v>
      </c>
      <c r="E6" s="9" t="s">
        <v>23</v>
      </c>
      <c r="F6" s="9" t="s">
        <v>2</v>
      </c>
      <c r="G6" s="36" t="s">
        <v>54</v>
      </c>
      <c r="H6" s="13" t="s">
        <v>26</v>
      </c>
      <c r="I6" s="36" t="s">
        <v>50</v>
      </c>
      <c r="J6" s="13" t="s">
        <v>30</v>
      </c>
    </row>
    <row r="7" spans="1:14" ht="14.25">
      <c r="A7" s="2"/>
      <c r="B7" s="7" t="s">
        <v>35</v>
      </c>
      <c r="C7" s="30"/>
      <c r="D7" s="31"/>
      <c r="E7" s="31"/>
      <c r="F7" s="31"/>
      <c r="G7" s="31"/>
      <c r="H7" s="31"/>
      <c r="I7" s="31"/>
      <c r="J7" s="31"/>
    </row>
    <row r="8" spans="1:14" ht="14.25">
      <c r="A8" s="2"/>
      <c r="B8" s="7" t="s">
        <v>10</v>
      </c>
      <c r="C8" s="30"/>
      <c r="D8" s="31"/>
      <c r="E8" s="31"/>
      <c r="F8" s="31"/>
      <c r="G8" s="31"/>
      <c r="H8" s="31"/>
      <c r="I8" s="31"/>
      <c r="J8" s="31"/>
    </row>
    <row r="9" spans="1:14" ht="14.25">
      <c r="A9" s="2"/>
      <c r="B9" s="7" t="s">
        <v>38</v>
      </c>
      <c r="C9" s="30"/>
      <c r="D9" s="31"/>
      <c r="E9" s="31"/>
      <c r="F9" s="31"/>
      <c r="G9" s="31"/>
      <c r="H9" s="31"/>
      <c r="I9" s="31"/>
      <c r="J9" s="31"/>
    </row>
    <row r="10" spans="1:14" ht="14.25">
      <c r="A10" s="2"/>
      <c r="B10" s="29" t="s">
        <v>41</v>
      </c>
      <c r="C10" s="30"/>
      <c r="D10" s="31"/>
      <c r="E10" s="31"/>
      <c r="F10" s="31"/>
      <c r="G10" s="31"/>
      <c r="H10" s="31"/>
      <c r="I10" s="31"/>
      <c r="J10" s="31"/>
    </row>
    <row r="11" spans="1:14" ht="14.25">
      <c r="A11" s="2"/>
      <c r="B11" s="29" t="s">
        <v>42</v>
      </c>
      <c r="C11" s="30"/>
      <c r="D11" s="31"/>
      <c r="E11" s="31"/>
      <c r="F11" s="31"/>
      <c r="G11" s="31"/>
      <c r="H11" s="31"/>
      <c r="I11" s="31"/>
      <c r="J11" s="31"/>
      <c r="N11" s="1"/>
    </row>
    <row r="12" spans="1:14" ht="14.25">
      <c r="A12" s="2"/>
      <c r="B12" s="7" t="s">
        <v>39</v>
      </c>
      <c r="C12" s="30"/>
      <c r="D12" s="31"/>
      <c r="E12" s="31"/>
      <c r="F12" s="31"/>
      <c r="G12" s="31"/>
      <c r="H12" s="31"/>
      <c r="I12" s="31"/>
      <c r="J12" s="31"/>
      <c r="N12" s="1"/>
    </row>
    <row r="13" spans="1:14" ht="14.25">
      <c r="A13" s="2"/>
      <c r="B13" s="29" t="s">
        <v>40</v>
      </c>
      <c r="C13" s="30"/>
      <c r="D13" s="31"/>
      <c r="E13" s="31"/>
      <c r="F13" s="31"/>
      <c r="G13" s="31"/>
      <c r="H13" s="31"/>
      <c r="I13" s="31"/>
      <c r="J13" s="31"/>
      <c r="N13" s="1"/>
    </row>
    <row r="14" spans="1:14" ht="14.25">
      <c r="A14" s="2"/>
      <c r="B14" s="32" t="s">
        <v>33</v>
      </c>
      <c r="C14" s="33">
        <f t="shared" ref="C14:J14" si="0">SUM(C7:C13)</f>
        <v>0</v>
      </c>
      <c r="D14" s="33">
        <f t="shared" si="0"/>
        <v>0</v>
      </c>
      <c r="E14" s="33">
        <f t="shared" si="0"/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ref="I14" si="1">SUM(I7:I13)</f>
        <v>0</v>
      </c>
      <c r="J14" s="33">
        <f t="shared" si="0"/>
        <v>0</v>
      </c>
    </row>
    <row r="15" spans="1:14" ht="14.25">
      <c r="A15" s="2"/>
      <c r="B15" s="32" t="s">
        <v>37</v>
      </c>
      <c r="C15" s="32"/>
      <c r="D15" s="41" t="e">
        <f>D14/$C14</f>
        <v>#DIV/0!</v>
      </c>
      <c r="E15" s="41" t="e">
        <f>E14/$C14</f>
        <v>#DIV/0!</v>
      </c>
      <c r="F15" s="41" t="e">
        <f t="shared" ref="F15:J15" si="2">F14/$C14</f>
        <v>#DIV/0!</v>
      </c>
      <c r="G15" s="41" t="e">
        <f t="shared" si="2"/>
        <v>#DIV/0!</v>
      </c>
      <c r="H15" s="41" t="e">
        <f t="shared" si="2"/>
        <v>#DIV/0!</v>
      </c>
      <c r="I15" s="41" t="e">
        <f t="shared" ref="I15" si="3">I14/$C14</f>
        <v>#DIV/0!</v>
      </c>
      <c r="J15" s="41" t="e">
        <f t="shared" si="2"/>
        <v>#DIV/0!</v>
      </c>
    </row>
    <row r="16" spans="1:14" ht="14.25">
      <c r="A16" s="2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4.25">
      <c r="A17" s="2"/>
      <c r="B17" s="28" t="s">
        <v>34</v>
      </c>
      <c r="C17" s="28"/>
      <c r="D17" s="28" t="e">
        <f>IF(D15&gt;'Annexe 1. Engagements produits'!C$29,"conforme","non conforme")</f>
        <v>#DIV/0!</v>
      </c>
      <c r="E17" s="28" t="e">
        <f>IF(E15&gt;'Annexe 1. Engagements produits'!D$29,"conforme","non conforme")</f>
        <v>#DIV/0!</v>
      </c>
      <c r="F17" s="28" t="e">
        <f>IF(F15&gt;'Annexe 1. Engagements produits'!E$29,"conforme","non conforme")</f>
        <v>#DIV/0!</v>
      </c>
      <c r="G17" s="28" t="e">
        <f>IF(G15&gt;'Annexe 1. Engagements produits'!F$29,"conforme","non conforme")</f>
        <v>#DIV/0!</v>
      </c>
      <c r="H17" s="28" t="e">
        <f>IF(H15&gt;'Annexe 1. Engagements produits'!G$29,"conforme","non conforme")</f>
        <v>#DIV/0!</v>
      </c>
      <c r="I17" s="28" t="e">
        <f>IF(I15&gt;'Annexe 1. Engagements produits'!H$29,"conforme","non conforme")</f>
        <v>#DIV/0!</v>
      </c>
      <c r="J17" s="28" t="e">
        <f>IF(J15&gt;'Annexe 1. Engagements produits'!I$29,"conforme","non conforme")</f>
        <v>#DIV/0!</v>
      </c>
    </row>
    <row r="18" spans="1:10">
      <c r="A18" s="2"/>
      <c r="B18" s="2"/>
      <c r="C18" s="2"/>
      <c r="F18" s="2"/>
      <c r="G18" s="2"/>
      <c r="H18" s="2"/>
      <c r="I18" s="2"/>
      <c r="J18" s="2"/>
    </row>
    <row r="19" spans="1:10" ht="14.25">
      <c r="B19" s="3" t="s">
        <v>24</v>
      </c>
      <c r="C19" s="2"/>
      <c r="D19" s="2"/>
      <c r="E19" s="2"/>
      <c r="F19" s="2"/>
      <c r="G19" s="2"/>
      <c r="H19" s="2"/>
      <c r="I19" s="2"/>
      <c r="J19" s="2"/>
    </row>
    <row r="20" spans="1:10" ht="14.25">
      <c r="B20" s="3" t="s">
        <v>51</v>
      </c>
      <c r="C20" s="2"/>
      <c r="D20" s="2"/>
      <c r="E20" s="2"/>
      <c r="F20" s="2"/>
      <c r="G20" s="2"/>
      <c r="H20" s="2"/>
      <c r="I20" s="2"/>
      <c r="J20" s="2"/>
    </row>
    <row r="21" spans="1:10" ht="14.25">
      <c r="B21" s="3"/>
      <c r="C21" s="2"/>
      <c r="D21" s="2"/>
      <c r="E21" s="2"/>
      <c r="F21" s="2"/>
      <c r="G21" s="2"/>
      <c r="H21" s="2"/>
      <c r="I21" s="2"/>
      <c r="J21" s="2"/>
    </row>
    <row r="22" spans="1:10" ht="3.4" customHeight="1">
      <c r="B22" s="3"/>
      <c r="C22" s="2"/>
      <c r="D22" s="2"/>
      <c r="E22" s="2"/>
      <c r="F22" s="2"/>
      <c r="G22" s="2"/>
      <c r="H22" s="2"/>
      <c r="I22" s="2"/>
      <c r="J22" s="2"/>
    </row>
    <row r="23" spans="1:10" ht="14.25">
      <c r="A23" s="2"/>
      <c r="B23" s="4" t="s">
        <v>52</v>
      </c>
      <c r="C23" s="2"/>
      <c r="D23" s="2"/>
      <c r="E23" s="2"/>
      <c r="F23" s="2"/>
      <c r="G23" s="2"/>
      <c r="H23" s="2"/>
      <c r="I23" s="2"/>
      <c r="J23" s="2"/>
    </row>
    <row r="24" spans="1:10" ht="14.25">
      <c r="A24" s="2"/>
      <c r="B24" s="4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3.4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3" t="s">
        <v>28</v>
      </c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3" t="s">
        <v>29</v>
      </c>
      <c r="C30" s="2"/>
      <c r="D30" s="2"/>
      <c r="E30" s="2"/>
      <c r="F30" s="2"/>
      <c r="G30" s="2"/>
      <c r="H30" s="2"/>
      <c r="I30" s="2"/>
      <c r="J30" s="2"/>
    </row>
  </sheetData>
  <mergeCells count="1">
    <mergeCell ref="B2:J2"/>
  </mergeCells>
  <pageMargins left="0.7" right="0.7" top="0.75" bottom="0.75" header="0.3" footer="0.3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AE9C-0D79-444A-890A-1A20CBDE6F00}">
  <sheetPr>
    <pageSetUpPr fitToPage="1"/>
  </sheetPr>
  <dimension ref="A1:N28"/>
  <sheetViews>
    <sheetView zoomScale="80" zoomScaleNormal="80" workbookViewId="0">
      <selection activeCell="A15" sqref="A15"/>
    </sheetView>
  </sheetViews>
  <sheetFormatPr baseColWidth="10" defaultRowHeight="13.5"/>
  <cols>
    <col min="1" max="1" width="2.25" customWidth="1"/>
    <col min="2" max="2" width="30.75" customWidth="1"/>
    <col min="3" max="3" width="20.8125" customWidth="1"/>
    <col min="4" max="10" width="19.25" customWidth="1"/>
    <col min="11" max="11" width="4" customWidth="1"/>
  </cols>
  <sheetData>
    <row r="1" spans="1:14" ht="5.25" customHeight="1">
      <c r="A1" s="35"/>
      <c r="B1" s="2"/>
      <c r="C1" s="2"/>
      <c r="D1" s="2"/>
      <c r="E1" s="2"/>
      <c r="F1" s="2"/>
      <c r="G1" s="2"/>
      <c r="H1" s="2"/>
      <c r="I1" s="2"/>
      <c r="J1" s="2"/>
    </row>
    <row r="2" spans="1:14" ht="13.9">
      <c r="A2" s="2"/>
      <c r="B2" s="46" t="s">
        <v>47</v>
      </c>
      <c r="C2" s="46"/>
      <c r="D2" s="46"/>
      <c r="E2" s="46"/>
      <c r="F2" s="46"/>
      <c r="G2" s="46"/>
      <c r="H2" s="46"/>
      <c r="I2" s="46"/>
      <c r="J2" s="46"/>
    </row>
    <row r="3" spans="1:14" ht="13.9">
      <c r="A3" s="2"/>
      <c r="B3" s="5"/>
      <c r="C3" s="5"/>
      <c r="D3" s="5"/>
      <c r="E3" s="5"/>
      <c r="F3" s="5"/>
      <c r="G3" s="5"/>
      <c r="H3" s="5"/>
      <c r="I3" s="5"/>
      <c r="J3" s="5"/>
    </row>
    <row r="4" spans="1:14" ht="28.5">
      <c r="A4" s="2"/>
      <c r="B4" s="39" t="s">
        <v>25</v>
      </c>
      <c r="C4" s="40" t="s">
        <v>32</v>
      </c>
      <c r="D4" s="8" t="s">
        <v>1</v>
      </c>
      <c r="E4" s="9" t="s">
        <v>23</v>
      </c>
      <c r="F4" s="9" t="s">
        <v>2</v>
      </c>
      <c r="G4" s="36" t="s">
        <v>54</v>
      </c>
      <c r="H4" s="13" t="s">
        <v>26</v>
      </c>
      <c r="I4" s="45" t="s">
        <v>50</v>
      </c>
      <c r="J4" s="13" t="s">
        <v>30</v>
      </c>
    </row>
    <row r="5" spans="1:14" ht="14.25">
      <c r="A5" s="2"/>
      <c r="B5" s="7" t="s">
        <v>35</v>
      </c>
      <c r="C5" s="30">
        <f>'T1'!C7+'T2'!C7+'T3'!C7+'T4'!C7</f>
        <v>0</v>
      </c>
      <c r="D5" s="30">
        <f>'T1'!D7+'T2'!D7+'T3'!D7+'T4'!D7</f>
        <v>0</v>
      </c>
      <c r="E5" s="30">
        <f>'T1'!E7+'T2'!E7+'T3'!E7+'T4'!E7</f>
        <v>0</v>
      </c>
      <c r="F5" s="30">
        <f>'T1'!F7+'T2'!F7+'T3'!F7+'T4'!F7</f>
        <v>0</v>
      </c>
      <c r="G5" s="30">
        <f>'T1'!G7+'T2'!G7+'T3'!G7+'T4'!G7</f>
        <v>0</v>
      </c>
      <c r="H5" s="30">
        <f>'T1'!H7+'T2'!H7+'T3'!H7+'T4'!H7</f>
        <v>0</v>
      </c>
      <c r="I5" s="30">
        <f>'T1'!I7+'T2'!I7+'T3'!I7+'T4'!I7</f>
        <v>0</v>
      </c>
      <c r="J5" s="30">
        <f>'T1'!J7+'T2'!J7+'T3'!J7+'T4'!J7</f>
        <v>0</v>
      </c>
    </row>
    <row r="6" spans="1:14" ht="14.25">
      <c r="A6" s="2"/>
      <c r="B6" s="7" t="s">
        <v>10</v>
      </c>
      <c r="C6" s="30">
        <f>'T1'!C8+'T2'!C8+'T3'!C8+'T4'!C8</f>
        <v>0</v>
      </c>
      <c r="D6" s="30">
        <f>'T1'!D8+'T2'!D8+'T3'!D8+'T4'!D8</f>
        <v>0</v>
      </c>
      <c r="E6" s="30">
        <f>'T1'!E8+'T2'!E8+'T3'!E8+'T4'!E8</f>
        <v>0</v>
      </c>
      <c r="F6" s="30">
        <f>'T1'!F8+'T2'!F8+'T3'!F8+'T4'!F8</f>
        <v>0</v>
      </c>
      <c r="G6" s="30">
        <f>'T1'!G8+'T2'!G8+'T3'!G8+'T4'!G8</f>
        <v>0</v>
      </c>
      <c r="H6" s="30">
        <f>'T1'!H8+'T2'!H8+'T3'!H8+'T4'!H8</f>
        <v>0</v>
      </c>
      <c r="I6" s="30">
        <f>'T1'!I8+'T2'!I8+'T3'!I8+'T4'!I8</f>
        <v>0</v>
      </c>
      <c r="J6" s="30">
        <f>'T1'!J8+'T2'!J8+'T3'!J8+'T4'!J8</f>
        <v>0</v>
      </c>
    </row>
    <row r="7" spans="1:14" ht="14.25">
      <c r="A7" s="2"/>
      <c r="B7" s="7" t="s">
        <v>38</v>
      </c>
      <c r="C7" s="30">
        <f>'T1'!C9+'T2'!C9+'T3'!C9+'T4'!C9</f>
        <v>0</v>
      </c>
      <c r="D7" s="30">
        <f>'T1'!D9+'T2'!D9+'T3'!D9+'T4'!D9</f>
        <v>0</v>
      </c>
      <c r="E7" s="30">
        <f>'T1'!E9+'T2'!E9+'T3'!E9+'T4'!E9</f>
        <v>0</v>
      </c>
      <c r="F7" s="30">
        <f>'T1'!F9+'T2'!F9+'T3'!F9+'T4'!F9</f>
        <v>0</v>
      </c>
      <c r="G7" s="30">
        <f>'T1'!G9+'T2'!G9+'T3'!G9+'T4'!G9</f>
        <v>0</v>
      </c>
      <c r="H7" s="30">
        <f>'T1'!H9+'T2'!H9+'T3'!H9+'T4'!H9</f>
        <v>0</v>
      </c>
      <c r="I7" s="30">
        <f>'T1'!I9+'T2'!I9+'T3'!I9+'T4'!I9</f>
        <v>0</v>
      </c>
      <c r="J7" s="30">
        <f>'T1'!J9+'T2'!J9+'T3'!J9+'T4'!J9</f>
        <v>0</v>
      </c>
    </row>
    <row r="8" spans="1:14" ht="14.25">
      <c r="A8" s="2"/>
      <c r="B8" s="29" t="s">
        <v>41</v>
      </c>
      <c r="C8" s="30">
        <f>'T1'!C10+'T2'!C10+'T3'!C10+'T4'!C10</f>
        <v>0</v>
      </c>
      <c r="D8" s="30">
        <f>'T1'!D10+'T2'!D10+'T3'!D10+'T4'!D10</f>
        <v>0</v>
      </c>
      <c r="E8" s="30">
        <f>'T1'!E10+'T2'!E10+'T3'!E10+'T4'!E10</f>
        <v>0</v>
      </c>
      <c r="F8" s="30">
        <f>'T1'!F10+'T2'!F10+'T3'!F10+'T4'!F10</f>
        <v>0</v>
      </c>
      <c r="G8" s="30">
        <f>'T1'!G10+'T2'!G10+'T3'!G10+'T4'!G10</f>
        <v>0</v>
      </c>
      <c r="H8" s="30">
        <f>'T1'!H10+'T2'!H10+'T3'!H10+'T4'!H10</f>
        <v>0</v>
      </c>
      <c r="I8" s="30">
        <f>'T1'!I10+'T2'!I10+'T3'!I10+'T4'!I10</f>
        <v>0</v>
      </c>
      <c r="J8" s="30">
        <f>'T1'!J10+'T2'!J10+'T3'!J10+'T4'!J10</f>
        <v>0</v>
      </c>
    </row>
    <row r="9" spans="1:14" ht="14.25">
      <c r="A9" s="2"/>
      <c r="B9" s="29" t="s">
        <v>42</v>
      </c>
      <c r="C9" s="30">
        <f>'T1'!C11+'T2'!C11+'T3'!C11+'T4'!C11</f>
        <v>0</v>
      </c>
      <c r="D9" s="30">
        <f>'T1'!D11+'T2'!D11+'T3'!D11+'T4'!D11</f>
        <v>0</v>
      </c>
      <c r="E9" s="30">
        <f>'T1'!E11+'T2'!E11+'T3'!E11+'T4'!E11</f>
        <v>0</v>
      </c>
      <c r="F9" s="30">
        <f>'T1'!F11+'T2'!F11+'T3'!F11+'T4'!F11</f>
        <v>0</v>
      </c>
      <c r="G9" s="30">
        <f>'T1'!G11+'T2'!G11+'T3'!G11+'T4'!G11</f>
        <v>0</v>
      </c>
      <c r="H9" s="30">
        <f>'T1'!H11+'T2'!H11+'T3'!H11+'T4'!H11</f>
        <v>0</v>
      </c>
      <c r="I9" s="30">
        <f>'T1'!I11+'T2'!I11+'T3'!I11+'T4'!I11</f>
        <v>0</v>
      </c>
      <c r="J9" s="30">
        <f>'T1'!J11+'T2'!J11+'T3'!J11+'T4'!J11</f>
        <v>0</v>
      </c>
      <c r="N9" s="1"/>
    </row>
    <row r="10" spans="1:14" ht="14.25">
      <c r="A10" s="2"/>
      <c r="B10" s="7" t="s">
        <v>39</v>
      </c>
      <c r="C10" s="30">
        <f>'T1'!C12+'T2'!C12+'T3'!C12+'T4'!C12</f>
        <v>0</v>
      </c>
      <c r="D10" s="30">
        <f>'T1'!D12+'T2'!D12+'T3'!D12+'T4'!D12</f>
        <v>0</v>
      </c>
      <c r="E10" s="30">
        <f>'T1'!E12+'T2'!E12+'T3'!E12+'T4'!E12</f>
        <v>0</v>
      </c>
      <c r="F10" s="30">
        <f>'T1'!F12+'T2'!F12+'T3'!F12+'T4'!F12</f>
        <v>0</v>
      </c>
      <c r="G10" s="30">
        <f>'T1'!G12+'T2'!G12+'T3'!G12+'T4'!G12</f>
        <v>0</v>
      </c>
      <c r="H10" s="30">
        <f>'T1'!H12+'T2'!H12+'T3'!H12+'T4'!H12</f>
        <v>0</v>
      </c>
      <c r="I10" s="30">
        <f>'T1'!I12+'T2'!I12+'T3'!I12+'T4'!I12</f>
        <v>0</v>
      </c>
      <c r="J10" s="30">
        <f>'T1'!J12+'T2'!J12+'T3'!J12+'T4'!J12</f>
        <v>0</v>
      </c>
      <c r="N10" s="1"/>
    </row>
    <row r="11" spans="1:14" ht="14.25">
      <c r="A11" s="2"/>
      <c r="B11" s="29" t="s">
        <v>40</v>
      </c>
      <c r="C11" s="30">
        <f>'T1'!C13+'T2'!C13+'T3'!C13+'T4'!C13</f>
        <v>0</v>
      </c>
      <c r="D11" s="30">
        <f>'T1'!D13+'T2'!D13+'T3'!D13+'T4'!D13</f>
        <v>0</v>
      </c>
      <c r="E11" s="30">
        <f>'T1'!E13+'T2'!E13+'T3'!E13+'T4'!E13</f>
        <v>0</v>
      </c>
      <c r="F11" s="30">
        <f>'T1'!F13+'T2'!F13+'T3'!F13+'T4'!F13</f>
        <v>0</v>
      </c>
      <c r="G11" s="30">
        <f>'T1'!G13+'T2'!G13+'T3'!G13+'T4'!G13</f>
        <v>0</v>
      </c>
      <c r="H11" s="30">
        <f>'T1'!H13+'T2'!H13+'T3'!H13+'T4'!H13</f>
        <v>0</v>
      </c>
      <c r="I11" s="30">
        <f>'T1'!I13+'T2'!I13+'T3'!I13+'T4'!I13</f>
        <v>0</v>
      </c>
      <c r="J11" s="30">
        <f>'T1'!J13+'T2'!J13+'T3'!J13+'T4'!J13</f>
        <v>0</v>
      </c>
      <c r="N11" s="1"/>
    </row>
    <row r="12" spans="1:14" ht="14.25">
      <c r="A12" s="2"/>
      <c r="B12" s="32" t="s">
        <v>33</v>
      </c>
      <c r="C12" s="33">
        <f t="shared" ref="C12:E12" si="0">SUM(C5:C11)</f>
        <v>0</v>
      </c>
      <c r="D12" s="33">
        <f t="shared" si="0"/>
        <v>0</v>
      </c>
      <c r="E12" s="33">
        <f t="shared" si="0"/>
        <v>0</v>
      </c>
      <c r="F12" s="33">
        <f>SUM(F5:F11)</f>
        <v>0</v>
      </c>
      <c r="G12" s="33">
        <f>SUM(G5:G11)</f>
        <v>0</v>
      </c>
      <c r="H12" s="33">
        <f>SUM(H5:H11)</f>
        <v>0</v>
      </c>
      <c r="I12" s="33">
        <f>SUM(I5:I11)</f>
        <v>0</v>
      </c>
      <c r="J12" s="33">
        <f>SUM(J5:J11)</f>
        <v>0</v>
      </c>
    </row>
    <row r="13" spans="1:14" ht="14.25">
      <c r="A13" s="2"/>
      <c r="B13" s="32" t="s">
        <v>37</v>
      </c>
      <c r="C13" s="32"/>
      <c r="D13" s="41" t="s">
        <v>59</v>
      </c>
      <c r="E13" s="41" t="e">
        <f>E12/$C12</f>
        <v>#DIV/0!</v>
      </c>
      <c r="F13" s="41" t="e">
        <f t="shared" ref="F13:H13" si="1">F12/$C12</f>
        <v>#DIV/0!</v>
      </c>
      <c r="G13" s="41" t="e">
        <f t="shared" si="1"/>
        <v>#DIV/0!</v>
      </c>
      <c r="H13" s="41" t="e">
        <f t="shared" si="1"/>
        <v>#DIV/0!</v>
      </c>
      <c r="I13" s="41" t="e">
        <f>I12/$C12</f>
        <v>#DIV/0!</v>
      </c>
      <c r="J13" s="41" t="e">
        <f>J12/$C12</f>
        <v>#DIV/0!</v>
      </c>
    </row>
    <row r="14" spans="1:14" ht="14.25">
      <c r="A14" s="2"/>
      <c r="B14" s="14"/>
      <c r="C14" s="14"/>
      <c r="D14" s="14"/>
      <c r="E14" s="14"/>
      <c r="F14" s="14"/>
      <c r="G14" s="14"/>
      <c r="H14" s="14"/>
      <c r="I14" s="14"/>
      <c r="J14" s="14"/>
    </row>
    <row r="15" spans="1:14" ht="14.25">
      <c r="A15" s="2"/>
      <c r="B15" s="28" t="s">
        <v>36</v>
      </c>
      <c r="C15" s="28"/>
      <c r="D15" s="44" t="e">
        <f>IF(AND(F13&gt;=20%,(F13+G13+H13)&gt;=50%),"conforme","non conforme")</f>
        <v>#DIV/0!</v>
      </c>
      <c r="E15" s="2"/>
      <c r="F15" s="2"/>
      <c r="G15" s="2"/>
      <c r="H15" s="2"/>
      <c r="I15" s="2"/>
      <c r="J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B17" s="3" t="s">
        <v>24</v>
      </c>
      <c r="C17" s="2"/>
      <c r="D17" s="2"/>
      <c r="E17" s="2"/>
      <c r="F17" s="2"/>
      <c r="G17" s="2"/>
      <c r="H17" s="2"/>
      <c r="I17" s="2"/>
      <c r="J17" s="2"/>
    </row>
    <row r="18" spans="1:10" ht="14.25">
      <c r="B18" s="3" t="s">
        <v>51</v>
      </c>
      <c r="C18" s="2"/>
      <c r="D18" s="2"/>
      <c r="E18" s="2"/>
      <c r="F18" s="2"/>
      <c r="G18" s="2"/>
      <c r="H18" s="2"/>
      <c r="I18" s="2"/>
      <c r="J18" s="2"/>
    </row>
    <row r="19" spans="1:10" ht="14.25">
      <c r="B19" s="3"/>
      <c r="C19" s="2"/>
      <c r="D19" s="2"/>
      <c r="E19" s="2"/>
      <c r="F19" s="2"/>
      <c r="G19" s="2"/>
      <c r="H19" s="2"/>
      <c r="I19" s="2"/>
      <c r="J19" s="2"/>
    </row>
    <row r="20" spans="1:10" ht="3.4" customHeight="1">
      <c r="B20" s="3"/>
      <c r="C20" s="2"/>
      <c r="D20" s="2"/>
      <c r="E20" s="2"/>
      <c r="F20" s="2"/>
      <c r="G20" s="2"/>
      <c r="H20" s="2"/>
      <c r="I20" s="2"/>
      <c r="J20" s="2"/>
    </row>
    <row r="21" spans="1:10" ht="14.25">
      <c r="A21" s="2"/>
      <c r="B21" s="4" t="s">
        <v>52</v>
      </c>
      <c r="C21" s="2"/>
      <c r="D21" s="2"/>
      <c r="E21" s="2"/>
      <c r="F21" s="2"/>
      <c r="G21" s="2"/>
      <c r="H21" s="2"/>
      <c r="I21" s="2"/>
      <c r="J21" s="2"/>
    </row>
    <row r="22" spans="1:10" ht="14.25">
      <c r="A22" s="2"/>
      <c r="B22" s="4"/>
      <c r="C22" s="2"/>
      <c r="D22" s="2"/>
      <c r="E22" s="2"/>
      <c r="F22" s="2"/>
      <c r="G22" s="2"/>
      <c r="H22" s="2"/>
      <c r="I22" s="2"/>
      <c r="J22" s="2"/>
    </row>
    <row r="23" spans="1:10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3.4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2"/>
      <c r="B27" s="3" t="s">
        <v>28</v>
      </c>
      <c r="C27" s="2"/>
      <c r="D27" s="2"/>
      <c r="E27" s="2"/>
      <c r="F27" s="2"/>
      <c r="G27" s="2"/>
      <c r="H27" s="2"/>
      <c r="I27" s="2"/>
      <c r="J27" s="2"/>
    </row>
    <row r="28" spans="1:10" ht="14.25">
      <c r="A28" s="2"/>
      <c r="B28" s="3" t="s">
        <v>29</v>
      </c>
      <c r="C28" s="2"/>
      <c r="D28" s="2"/>
      <c r="E28" s="2"/>
      <c r="F28" s="2"/>
      <c r="G28" s="2"/>
      <c r="H28" s="2"/>
      <c r="I28" s="2"/>
      <c r="J28" s="2"/>
    </row>
  </sheetData>
  <mergeCells count="1">
    <mergeCell ref="B2:J2"/>
  </mergeCells>
  <pageMargins left="0.7" right="0.7" top="0.75" bottom="0.75" header="0.3" footer="0.3"/>
  <pageSetup paperSize="9" scale="6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F12137CB71B4E800428E3EF8BF9E6" ma:contentTypeVersion="13" ma:contentTypeDescription="Crée un document." ma:contentTypeScope="" ma:versionID="b689c22ff4d4935ea9ca84ae8569a2b2">
  <xsd:schema xmlns:xsd="http://www.w3.org/2001/XMLSchema" xmlns:xs="http://www.w3.org/2001/XMLSchema" xmlns:p="http://schemas.microsoft.com/office/2006/metadata/properties" xmlns:ns2="cca09a29-b3cc-4073-9554-62453c407f28" xmlns:ns3="1a22a3da-5fba-401d-a15f-7fb46969e527" targetNamespace="http://schemas.microsoft.com/office/2006/metadata/properties" ma:root="true" ma:fieldsID="67115c1095268a7e10503769262a6f4b" ns2:_="" ns3:_="">
    <xsd:import namespace="cca09a29-b3cc-4073-9554-62453c407f28"/>
    <xsd:import namespace="1a22a3da-5fba-401d-a15f-7fb46969e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09a29-b3cc-4073-9554-62453c407f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2a3da-5fba-401d-a15f-7fb46969e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a22a3da-5fba-401d-a15f-7fb46969e52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4D6B9-0998-440E-BEE6-FFAA8AB45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09a29-b3cc-4073-9554-62453c407f28"/>
    <ds:schemaRef ds:uri="1a22a3da-5fba-401d-a15f-7fb46969e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26918F-5016-45BE-9A38-268EF3B67EDB}">
  <ds:schemaRefs>
    <ds:schemaRef ds:uri="http://schemas.microsoft.com/office/2006/metadata/properties"/>
    <ds:schemaRef ds:uri="1a22a3da-5fba-401d-a15f-7fb46969e52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cca09a29-b3cc-4073-9554-62453c407f2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DDFD8DC-5025-447B-95BC-15AB729EAF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Annexe 1. Engagements produits</vt:lpstr>
      <vt:lpstr>Annexe 2. Suivi engag produits</vt:lpstr>
      <vt:lpstr>T1</vt:lpstr>
      <vt:lpstr>T2</vt:lpstr>
      <vt:lpstr>T3</vt:lpstr>
      <vt:lpstr>T4</vt:lpstr>
      <vt:lpstr>Recap année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BRANGER</dc:creator>
  <cp:lastModifiedBy>Clarisse WALCKENAER</cp:lastModifiedBy>
  <cp:lastPrinted>2021-10-19T15:55:44Z</cp:lastPrinted>
  <dcterms:created xsi:type="dcterms:W3CDTF">2019-12-03T16:23:15Z</dcterms:created>
  <dcterms:modified xsi:type="dcterms:W3CDTF">2021-10-19T15:55:44Z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0x010100903F12137CB71B4E800428E3EF8BF9E6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